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6งานทะเบียน ประเมินผล และศูนย์การเรียนรู้ทางการพยาบาล\คุู่มือวัดผล วพบ\"/>
    </mc:Choice>
  </mc:AlternateContent>
  <xr:revisionPtr revIDLastSave="0" documentId="13_ncr:1_{8E687FEC-9113-42A4-A144-77298B3D3868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TQF&amp;PLO" sheetId="18" r:id="rId1"/>
    <sheet name="คำชี้แจง+ตย." sheetId="13" r:id="rId2"/>
    <sheet name="ทฤษฎี(หลักสูตร 60)" sheetId="14" r:id="rId3"/>
    <sheet name="ทดลอง(หลักสูตร 60)" sheetId="15" r:id="rId4"/>
    <sheet name="ปฏิบัติ(หลักสูตร 60)" sheetId="19" r:id="rId5"/>
    <sheet name="ทฤษฎี(หลักสูตร 65)" sheetId="16" r:id="rId6"/>
    <sheet name="ทดลอง(หลักสูตร 65)" sheetId="17" r:id="rId7"/>
    <sheet name="ปฏิบัติ(หลักสูตร65)" sheetId="20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1" i="20" l="1"/>
  <c r="AI11" i="19"/>
  <c r="AI12" i="19"/>
  <c r="AI13" i="19"/>
  <c r="AI14" i="19"/>
  <c r="AI15" i="19"/>
  <c r="AI16" i="19"/>
  <c r="AI17" i="19"/>
  <c r="AI18" i="19"/>
  <c r="AI19" i="19"/>
  <c r="AI10" i="19"/>
  <c r="AI9" i="19"/>
  <c r="AE20" i="19"/>
  <c r="AF20" i="19"/>
  <c r="AG20" i="19"/>
  <c r="AH20" i="19"/>
  <c r="AD20" i="19"/>
  <c r="AH21" i="19" s="1"/>
  <c r="Z20" i="19"/>
  <c r="AC20" i="19"/>
  <c r="AB20" i="19"/>
  <c r="AA20" i="19"/>
  <c r="Y20" i="19"/>
  <c r="X20" i="19"/>
  <c r="W20" i="19"/>
  <c r="V20" i="19"/>
  <c r="Y21" i="19" s="1"/>
  <c r="U20" i="19"/>
  <c r="T20" i="19"/>
  <c r="S20" i="19"/>
  <c r="R20" i="19"/>
  <c r="U21" i="19" s="1"/>
  <c r="Q20" i="19"/>
  <c r="P20" i="19"/>
  <c r="O20" i="19"/>
  <c r="Q21" i="19" s="1"/>
  <c r="N20" i="19"/>
  <c r="M20" i="19"/>
  <c r="L20" i="19"/>
  <c r="K20" i="19"/>
  <c r="J20" i="19"/>
  <c r="I20" i="19"/>
  <c r="H20" i="19"/>
  <c r="G20" i="19"/>
  <c r="F20" i="19"/>
  <c r="E20" i="19"/>
  <c r="D20" i="19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I21" i="20" s="1"/>
  <c r="H20" i="20"/>
  <c r="G20" i="20"/>
  <c r="H21" i="20" s="1"/>
  <c r="F20" i="20"/>
  <c r="E20" i="20"/>
  <c r="D20" i="20"/>
  <c r="AB19" i="20"/>
  <c r="AB18" i="20"/>
  <c r="AB17" i="20"/>
  <c r="AB16" i="20"/>
  <c r="AB15" i="20"/>
  <c r="AB14" i="20"/>
  <c r="AB13" i="20"/>
  <c r="AB12" i="20"/>
  <c r="AB11" i="20"/>
  <c r="AB10" i="20"/>
  <c r="AB9" i="20"/>
  <c r="T20" i="17"/>
  <c r="AE20" i="17"/>
  <c r="AD20" i="17"/>
  <c r="AE21" i="17" s="1"/>
  <c r="AC20" i="17"/>
  <c r="AB20" i="17"/>
  <c r="AA20" i="17"/>
  <c r="Z20" i="17"/>
  <c r="AA21" i="17" s="1"/>
  <c r="Y20" i="17"/>
  <c r="X20" i="17"/>
  <c r="W20" i="17"/>
  <c r="V20" i="17"/>
  <c r="U20" i="17"/>
  <c r="S20" i="17"/>
  <c r="R20" i="17"/>
  <c r="Q20" i="17"/>
  <c r="S21" i="17" s="1"/>
  <c r="P20" i="17"/>
  <c r="O20" i="17"/>
  <c r="N20" i="17"/>
  <c r="M20" i="17"/>
  <c r="M21" i="17" s="1"/>
  <c r="L20" i="17"/>
  <c r="K20" i="17"/>
  <c r="J20" i="17"/>
  <c r="I20" i="17"/>
  <c r="H20" i="17"/>
  <c r="F20" i="17"/>
  <c r="G19" i="17" s="1"/>
  <c r="AF19" i="17"/>
  <c r="AF18" i="17"/>
  <c r="AF17" i="17"/>
  <c r="AF16" i="17"/>
  <c r="AF15" i="17"/>
  <c r="AF14" i="17"/>
  <c r="AF13" i="17"/>
  <c r="AF12" i="17"/>
  <c r="AF11" i="17"/>
  <c r="AF10" i="17"/>
  <c r="AF9" i="17"/>
  <c r="AF9" i="16"/>
  <c r="AN20" i="16"/>
  <c r="AM20" i="16"/>
  <c r="AL20" i="16"/>
  <c r="AK20" i="16"/>
  <c r="AJ20" i="16"/>
  <c r="AI20" i="16"/>
  <c r="AE20" i="16"/>
  <c r="AD20" i="16"/>
  <c r="AE21" i="16" s="1"/>
  <c r="AC20" i="16"/>
  <c r="AB20" i="16"/>
  <c r="AC21" i="16" s="1"/>
  <c r="AA20" i="16"/>
  <c r="Z20" i="16"/>
  <c r="AA21" i="16" s="1"/>
  <c r="Y20" i="16"/>
  <c r="X20" i="16"/>
  <c r="W20" i="16"/>
  <c r="V20" i="16"/>
  <c r="U20" i="16"/>
  <c r="T20" i="16"/>
  <c r="S20" i="16"/>
  <c r="R20" i="16"/>
  <c r="Q20" i="16"/>
  <c r="P20" i="16"/>
  <c r="O20" i="16"/>
  <c r="N20" i="16"/>
  <c r="M20" i="16"/>
  <c r="M21" i="16" s="1"/>
  <c r="L20" i="16"/>
  <c r="K20" i="16"/>
  <c r="J20" i="16"/>
  <c r="I20" i="16"/>
  <c r="H20" i="16"/>
  <c r="F20" i="16"/>
  <c r="G18" i="16" s="1"/>
  <c r="AO19" i="16"/>
  <c r="AF19" i="16"/>
  <c r="AO18" i="16"/>
  <c r="AF18" i="16"/>
  <c r="AO17" i="16"/>
  <c r="AF17" i="16"/>
  <c r="AO16" i="16"/>
  <c r="AF16" i="16"/>
  <c r="AO15" i="16"/>
  <c r="AF15" i="16"/>
  <c r="AO14" i="16"/>
  <c r="AF14" i="16"/>
  <c r="AO13" i="16"/>
  <c r="AF13" i="16"/>
  <c r="AO12" i="16"/>
  <c r="AF12" i="16"/>
  <c r="AO11" i="16"/>
  <c r="AF11" i="16"/>
  <c r="G11" i="16"/>
  <c r="AO10" i="16"/>
  <c r="AF10" i="16"/>
  <c r="G10" i="16"/>
  <c r="G20" i="16" s="1"/>
  <c r="AM8" i="16"/>
  <c r="AG20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F20" i="15"/>
  <c r="G19" i="15" s="1"/>
  <c r="AH19" i="15"/>
  <c r="AH18" i="15"/>
  <c r="G18" i="15"/>
  <c r="AH17" i="15"/>
  <c r="AH16" i="15"/>
  <c r="G16" i="15"/>
  <c r="AH15" i="15"/>
  <c r="AH14" i="15"/>
  <c r="G14" i="15"/>
  <c r="AH13" i="15"/>
  <c r="AH12" i="15"/>
  <c r="G12" i="15"/>
  <c r="AH11" i="15"/>
  <c r="AH10" i="15"/>
  <c r="G10" i="15"/>
  <c r="G20" i="15" s="1"/>
  <c r="AH9" i="15"/>
  <c r="O20" i="14"/>
  <c r="P20" i="14"/>
  <c r="Q20" i="14"/>
  <c r="R20" i="14"/>
  <c r="S20" i="14"/>
  <c r="T20" i="14"/>
  <c r="U20" i="14"/>
  <c r="N20" i="14"/>
  <c r="AI20" i="19" l="1"/>
  <c r="AC21" i="19"/>
  <c r="K21" i="19"/>
  <c r="O21" i="20"/>
  <c r="W21" i="20"/>
  <c r="U21" i="14"/>
  <c r="G11" i="15"/>
  <c r="G13" i="15"/>
  <c r="G15" i="15"/>
  <c r="G17" i="15"/>
  <c r="G15" i="16"/>
  <c r="AG15" i="16" s="1"/>
  <c r="G14" i="16"/>
  <c r="AG11" i="16"/>
  <c r="J21" i="16"/>
  <c r="P21" i="16"/>
  <c r="S21" i="16"/>
  <c r="AG18" i="16"/>
  <c r="L21" i="16"/>
  <c r="Y21" i="16"/>
  <c r="V21" i="16"/>
  <c r="O21" i="15"/>
  <c r="G13" i="16"/>
  <c r="AG13" i="16" s="1"/>
  <c r="G17" i="16"/>
  <c r="AG17" i="16" s="1"/>
  <c r="G12" i="16"/>
  <c r="AG12" i="16" s="1"/>
  <c r="G16" i="16"/>
  <c r="AG16" i="16" s="1"/>
  <c r="U21" i="20"/>
  <c r="F21" i="20"/>
  <c r="L21" i="20"/>
  <c r="R21" i="20"/>
  <c r="Y21" i="20"/>
  <c r="AB20" i="20"/>
  <c r="P21" i="17"/>
  <c r="L21" i="17"/>
  <c r="G11" i="17"/>
  <c r="G13" i="17"/>
  <c r="G15" i="17"/>
  <c r="G17" i="17"/>
  <c r="G10" i="17"/>
  <c r="G12" i="17"/>
  <c r="G14" i="17"/>
  <c r="G16" i="17"/>
  <c r="G18" i="17"/>
  <c r="V21" i="17"/>
  <c r="Y21" i="17"/>
  <c r="J21" i="17"/>
  <c r="AC21" i="17"/>
  <c r="AF20" i="17"/>
  <c r="AO20" i="16"/>
  <c r="G19" i="16"/>
  <c r="AG19" i="16" s="1"/>
  <c r="AG9" i="16"/>
  <c r="AP18" i="16" s="1"/>
  <c r="AV18" i="16" s="1"/>
  <c r="AG14" i="16"/>
  <c r="AG10" i="16"/>
  <c r="AG20" i="16" s="1"/>
  <c r="AF20" i="16"/>
  <c r="U21" i="15"/>
  <c r="Y21" i="15"/>
  <c r="AC21" i="15"/>
  <c r="AG21" i="15"/>
  <c r="AH20" i="15"/>
  <c r="AP20" i="14"/>
  <c r="AO20" i="14"/>
  <c r="AN20" i="14"/>
  <c r="AM20" i="14"/>
  <c r="AL20" i="14"/>
  <c r="AK20" i="14"/>
  <c r="AG20" i="14"/>
  <c r="AF20" i="14"/>
  <c r="AE20" i="14"/>
  <c r="AD20" i="14"/>
  <c r="AC20" i="14"/>
  <c r="AB20" i="14"/>
  <c r="AA20" i="14"/>
  <c r="Z20" i="14"/>
  <c r="Y20" i="14"/>
  <c r="X20" i="14"/>
  <c r="W20" i="14"/>
  <c r="V20" i="14"/>
  <c r="M20" i="14"/>
  <c r="L20" i="14"/>
  <c r="K20" i="14"/>
  <c r="J20" i="14"/>
  <c r="I20" i="14"/>
  <c r="H20" i="14"/>
  <c r="F20" i="14"/>
  <c r="G19" i="14" s="1"/>
  <c r="AQ19" i="14"/>
  <c r="AH19" i="14"/>
  <c r="AQ18" i="14"/>
  <c r="AH18" i="14"/>
  <c r="G18" i="14"/>
  <c r="AQ17" i="14"/>
  <c r="AH17" i="14"/>
  <c r="G17" i="14"/>
  <c r="AQ16" i="14"/>
  <c r="AH16" i="14"/>
  <c r="AQ15" i="14"/>
  <c r="AH15" i="14"/>
  <c r="AQ14" i="14"/>
  <c r="AH14" i="14"/>
  <c r="AQ13" i="14"/>
  <c r="AH13" i="14"/>
  <c r="AQ12" i="14"/>
  <c r="AH12" i="14"/>
  <c r="AQ11" i="14"/>
  <c r="AH11" i="14"/>
  <c r="AQ10" i="14"/>
  <c r="AH10" i="14"/>
  <c r="AH9" i="14"/>
  <c r="AO8" i="14"/>
  <c r="AJ19" i="13"/>
  <c r="AI19" i="13"/>
  <c r="AH19" i="13"/>
  <c r="AG19" i="13"/>
  <c r="AF19" i="13"/>
  <c r="AE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F19" i="13"/>
  <c r="G16" i="13" s="1"/>
  <c r="AK18" i="13"/>
  <c r="AB18" i="13"/>
  <c r="AK17" i="13"/>
  <c r="AB17" i="13"/>
  <c r="AK16" i="13"/>
  <c r="AB16" i="13"/>
  <c r="AK15" i="13"/>
  <c r="AB15" i="13"/>
  <c r="G15" i="13"/>
  <c r="AK14" i="13"/>
  <c r="AB14" i="13"/>
  <c r="AK13" i="13"/>
  <c r="AB13" i="13"/>
  <c r="AK12" i="13"/>
  <c r="AB12" i="13"/>
  <c r="AK11" i="13"/>
  <c r="AB11" i="13"/>
  <c r="AK10" i="13"/>
  <c r="AB10" i="13"/>
  <c r="AK9" i="13"/>
  <c r="AB9" i="13"/>
  <c r="AB8" i="13"/>
  <c r="AI7" i="13"/>
  <c r="AH16" i="16" l="1"/>
  <c r="G12" i="14"/>
  <c r="AH18" i="16"/>
  <c r="AH15" i="16"/>
  <c r="AI17" i="14"/>
  <c r="AH11" i="16"/>
  <c r="AH14" i="16"/>
  <c r="G14" i="14"/>
  <c r="AH10" i="16"/>
  <c r="AH20" i="16" s="1"/>
  <c r="AH19" i="16"/>
  <c r="AC15" i="13"/>
  <c r="G20" i="17"/>
  <c r="AQ15" i="16"/>
  <c r="AQ18" i="16"/>
  <c r="AR13" i="16"/>
  <c r="AU15" i="16"/>
  <c r="AQ19" i="16"/>
  <c r="AR14" i="16"/>
  <c r="AR19" i="16"/>
  <c r="AS10" i="16"/>
  <c r="AS20" i="16" s="1"/>
  <c r="AS15" i="16"/>
  <c r="AQ10" i="16"/>
  <c r="AQ20" i="16" s="1"/>
  <c r="AT10" i="16"/>
  <c r="AT20" i="16" s="1"/>
  <c r="AP13" i="16"/>
  <c r="AV13" i="16" s="1"/>
  <c r="AT15" i="16"/>
  <c r="AT18" i="16"/>
  <c r="AR18" i="16"/>
  <c r="AU16" i="16"/>
  <c r="AS14" i="16"/>
  <c r="AS19" i="16"/>
  <c r="AT8" i="16"/>
  <c r="AT12" i="16"/>
  <c r="AP15" i="16"/>
  <c r="AV15" i="16" s="1"/>
  <c r="AT17" i="16"/>
  <c r="AU10" i="16"/>
  <c r="AU20" i="16" s="1"/>
  <c r="AQ17" i="16"/>
  <c r="AR10" i="16"/>
  <c r="AR20" i="16" s="1"/>
  <c r="AR15" i="16"/>
  <c r="AQ12" i="16"/>
  <c r="AS11" i="16"/>
  <c r="AS16" i="16"/>
  <c r="AU13" i="16"/>
  <c r="AP11" i="16"/>
  <c r="AV11" i="16" s="1"/>
  <c r="AT13" i="16"/>
  <c r="AT16" i="16"/>
  <c r="AP19" i="16"/>
  <c r="AV19" i="16" s="1"/>
  <c r="AQ14" i="16"/>
  <c r="AU17" i="16"/>
  <c r="AR11" i="16"/>
  <c r="AR17" i="16"/>
  <c r="AQ13" i="16"/>
  <c r="AS12" i="16"/>
  <c r="AS18" i="16"/>
  <c r="AU14" i="16"/>
  <c r="AT11" i="16"/>
  <c r="AT14" i="16"/>
  <c r="AP17" i="16"/>
  <c r="AV17" i="16" s="1"/>
  <c r="AT19" i="16"/>
  <c r="AQ11" i="16"/>
  <c r="AQ16" i="16"/>
  <c r="AU18" i="16"/>
  <c r="AR12" i="16"/>
  <c r="AR16" i="16"/>
  <c r="AU11" i="16"/>
  <c r="AU19" i="16"/>
  <c r="AS13" i="16"/>
  <c r="AS17" i="16"/>
  <c r="AU12" i="16"/>
  <c r="AP10" i="16"/>
  <c r="AV10" i="16" s="1"/>
  <c r="AV20" i="16" s="1"/>
  <c r="AP12" i="16"/>
  <c r="AV12" i="16" s="1"/>
  <c r="AP14" i="16"/>
  <c r="AV14" i="16" s="1"/>
  <c r="AP16" i="16"/>
  <c r="AV16" i="16" s="1"/>
  <c r="AH12" i="16"/>
  <c r="AH17" i="16"/>
  <c r="AH13" i="16"/>
  <c r="G10" i="14"/>
  <c r="AI10" i="14" s="1"/>
  <c r="AI20" i="14" s="1"/>
  <c r="G13" i="14"/>
  <c r="AI13" i="14" s="1"/>
  <c r="G16" i="14"/>
  <c r="AI16" i="14" s="1"/>
  <c r="G11" i="14"/>
  <c r="AI11" i="14" s="1"/>
  <c r="G15" i="14"/>
  <c r="AI15" i="14" s="1"/>
  <c r="AQ20" i="14"/>
  <c r="O21" i="14"/>
  <c r="AI19" i="14"/>
  <c r="AI14" i="14"/>
  <c r="AI18" i="14"/>
  <c r="AI12" i="14"/>
  <c r="AH20" i="14"/>
  <c r="Y21" i="14"/>
  <c r="AC21" i="14"/>
  <c r="AG21" i="14"/>
  <c r="G20" i="14"/>
  <c r="AI9" i="14" s="1"/>
  <c r="G9" i="13"/>
  <c r="AK19" i="13"/>
  <c r="G11" i="13"/>
  <c r="AC11" i="13" s="1"/>
  <c r="AC16" i="13"/>
  <c r="G10" i="13"/>
  <c r="AC10" i="13" s="1"/>
  <c r="G14" i="13"/>
  <c r="AC14" i="13" s="1"/>
  <c r="G18" i="13"/>
  <c r="AC18" i="13" s="1"/>
  <c r="W20" i="13"/>
  <c r="AC9" i="13"/>
  <c r="G13" i="13"/>
  <c r="AC13" i="13" s="1"/>
  <c r="G17" i="13"/>
  <c r="AC17" i="13" s="1"/>
  <c r="N20" i="13"/>
  <c r="S20" i="13"/>
  <c r="AB19" i="13"/>
  <c r="AA20" i="13"/>
  <c r="G12" i="13"/>
  <c r="AC12" i="13" s="1"/>
  <c r="AP20" i="16" l="1"/>
  <c r="AJ14" i="14"/>
  <c r="AJ18" i="14"/>
  <c r="AJ11" i="14"/>
  <c r="AJ13" i="14"/>
  <c r="AJ15" i="14"/>
  <c r="AJ12" i="14"/>
  <c r="AJ16" i="14"/>
  <c r="AW19" i="14"/>
  <c r="AS19" i="14"/>
  <c r="AW18" i="14"/>
  <c r="AS18" i="14"/>
  <c r="AW17" i="14"/>
  <c r="AS17" i="14"/>
  <c r="AW16" i="14"/>
  <c r="AS16" i="14"/>
  <c r="AW15" i="14"/>
  <c r="AS15" i="14"/>
  <c r="AW14" i="14"/>
  <c r="AS14" i="14"/>
  <c r="AW13" i="14"/>
  <c r="AS13" i="14"/>
  <c r="AW12" i="14"/>
  <c r="AS12" i="14"/>
  <c r="AW11" i="14"/>
  <c r="AS11" i="14"/>
  <c r="AW10" i="14"/>
  <c r="AW20" i="14" s="1"/>
  <c r="AS10" i="14"/>
  <c r="AS20" i="14" s="1"/>
  <c r="AT19" i="14"/>
  <c r="AT18" i="14"/>
  <c r="AT17" i="14"/>
  <c r="AT16" i="14"/>
  <c r="AT15" i="14"/>
  <c r="AV19" i="14"/>
  <c r="AR19" i="14"/>
  <c r="AX19" i="14" s="1"/>
  <c r="AV18" i="14"/>
  <c r="AR18" i="14"/>
  <c r="AX18" i="14" s="1"/>
  <c r="AV17" i="14"/>
  <c r="AR17" i="14"/>
  <c r="AX17" i="14" s="1"/>
  <c r="AV16" i="14"/>
  <c r="AR16" i="14"/>
  <c r="AX16" i="14" s="1"/>
  <c r="AV15" i="14"/>
  <c r="AR15" i="14"/>
  <c r="AX15" i="14" s="1"/>
  <c r="AV14" i="14"/>
  <c r="AR14" i="14"/>
  <c r="AX14" i="14" s="1"/>
  <c r="AV13" i="14"/>
  <c r="AR13" i="14"/>
  <c r="AX13" i="14" s="1"/>
  <c r="AV12" i="14"/>
  <c r="AR12" i="14"/>
  <c r="AX12" i="14" s="1"/>
  <c r="AV11" i="14"/>
  <c r="AR11" i="14"/>
  <c r="AX11" i="14" s="1"/>
  <c r="AV10" i="14"/>
  <c r="AV20" i="14" s="1"/>
  <c r="AR10" i="14"/>
  <c r="AV8" i="14"/>
  <c r="AT14" i="14"/>
  <c r="AT13" i="14"/>
  <c r="AT12" i="14"/>
  <c r="AT11" i="14"/>
  <c r="AT10" i="14"/>
  <c r="AT20" i="14" s="1"/>
  <c r="AU19" i="14"/>
  <c r="AU18" i="14"/>
  <c r="AU17" i="14"/>
  <c r="AU16" i="14"/>
  <c r="AU15" i="14"/>
  <c r="AU14" i="14"/>
  <c r="AU13" i="14"/>
  <c r="AU12" i="14"/>
  <c r="AU11" i="14"/>
  <c r="AU10" i="14"/>
  <c r="AU20" i="14" s="1"/>
  <c r="AJ19" i="14"/>
  <c r="AJ17" i="14"/>
  <c r="AJ10" i="14"/>
  <c r="AJ20" i="14" s="1"/>
  <c r="AC19" i="13"/>
  <c r="AD16" i="13" s="1"/>
  <c r="G19" i="13"/>
  <c r="AC8" i="13" s="1"/>
  <c r="AD14" i="13" l="1"/>
  <c r="AD9" i="13"/>
  <c r="AD11" i="13"/>
  <c r="AR20" i="14"/>
  <c r="AX10" i="14"/>
  <c r="AX20" i="14" s="1"/>
  <c r="AM18" i="13"/>
  <c r="AL9" i="13"/>
  <c r="AD15" i="13"/>
  <c r="AD18" i="13"/>
  <c r="AO10" i="13"/>
  <c r="AO14" i="13"/>
  <c r="AM9" i="13"/>
  <c r="AN13" i="13"/>
  <c r="AO17" i="13"/>
  <c r="AL10" i="13"/>
  <c r="AL16" i="13"/>
  <c r="AQ10" i="13"/>
  <c r="AM15" i="13"/>
  <c r="AD17" i="13"/>
  <c r="AN17" i="13"/>
  <c r="AP13" i="13"/>
  <c r="AL18" i="13"/>
  <c r="AM13" i="13"/>
  <c r="AQ18" i="13"/>
  <c r="AP9" i="13"/>
  <c r="AL14" i="13"/>
  <c r="AQ14" i="13"/>
  <c r="AO9" i="13"/>
  <c r="AO18" i="13"/>
  <c r="AL12" i="13"/>
  <c r="AP17" i="13"/>
  <c r="AM11" i="13"/>
  <c r="AM17" i="13"/>
  <c r="AN9" i="13"/>
  <c r="AO13" i="13"/>
  <c r="AN14" i="13"/>
  <c r="AP11" i="13"/>
  <c r="AP15" i="13"/>
  <c r="AN15" i="13"/>
  <c r="AQ12" i="13"/>
  <c r="AQ16" i="13"/>
  <c r="AD12" i="13"/>
  <c r="AD10" i="13"/>
  <c r="AD13" i="13"/>
  <c r="AN16" i="13"/>
  <c r="AO11" i="13"/>
  <c r="AO15" i="13"/>
  <c r="AN10" i="13"/>
  <c r="AP7" i="13"/>
  <c r="AP10" i="13"/>
  <c r="AP12" i="13"/>
  <c r="AP14" i="13"/>
  <c r="AP16" i="13"/>
  <c r="AP18" i="13"/>
  <c r="AQ9" i="13"/>
  <c r="AQ11" i="13"/>
  <c r="AQ13" i="13"/>
  <c r="AQ15" i="13"/>
  <c r="AQ17" i="13"/>
  <c r="AN18" i="13"/>
  <c r="AO12" i="13"/>
  <c r="AO16" i="13"/>
  <c r="AN12" i="13"/>
  <c r="AL11" i="13"/>
  <c r="AL13" i="13"/>
  <c r="AL15" i="13"/>
  <c r="AL17" i="13"/>
  <c r="AN11" i="13"/>
  <c r="AM10" i="13"/>
  <c r="AM12" i="13"/>
  <c r="AM14" i="13"/>
  <c r="AM16" i="13"/>
  <c r="AR13" i="13" l="1"/>
  <c r="AQ19" i="13"/>
  <c r="AD19" i="13"/>
  <c r="AR18" i="13"/>
  <c r="AR12" i="13"/>
  <c r="AR15" i="13"/>
  <c r="AR11" i="13"/>
  <c r="AL19" i="13"/>
  <c r="AR16" i="13"/>
  <c r="AR17" i="13"/>
  <c r="AR9" i="13"/>
  <c r="AR14" i="13"/>
  <c r="AN19" i="13"/>
  <c r="AO19" i="13"/>
  <c r="AM19" i="13"/>
  <c r="AP19" i="13"/>
  <c r="AR10" i="13"/>
  <c r="AR19" i="13" l="1"/>
</calcChain>
</file>

<file path=xl/sharedStrings.xml><?xml version="1.0" encoding="utf-8"?>
<sst xmlns="http://schemas.openxmlformats.org/spreadsheetml/2006/main" count="459" uniqueCount="225">
  <si>
    <t>จำนวน</t>
  </si>
  <si>
    <t>ชั่วโมง</t>
  </si>
  <si>
    <t>ร้อยละ</t>
  </si>
  <si>
    <t>ข้อสอบ</t>
  </si>
  <si>
    <t>LO 2</t>
  </si>
  <si>
    <t>จำ</t>
  </si>
  <si>
    <t>ใจ</t>
  </si>
  <si>
    <t>ใช้</t>
  </si>
  <si>
    <t>วิ</t>
  </si>
  <si>
    <t>ประ</t>
  </si>
  <si>
    <t>สัง</t>
  </si>
  <si>
    <t>LO1</t>
  </si>
  <si>
    <t>LO3</t>
  </si>
  <si>
    <t>LO4</t>
  </si>
  <si>
    <t>LO5</t>
  </si>
  <si>
    <t>จำนวนข้อสอบ</t>
  </si>
  <si>
    <t>ชิ้นงาน</t>
  </si>
  <si>
    <t>Participation learning</t>
  </si>
  <si>
    <t>Interactive lecture</t>
  </si>
  <si>
    <t>Experiential learning</t>
  </si>
  <si>
    <t>Case based learning</t>
  </si>
  <si>
    <t>(ข้อสอบกลางภาคและปลายภาค)</t>
  </si>
  <si>
    <t>LO2</t>
  </si>
  <si>
    <t>ตัวอย่าง</t>
  </si>
  <si>
    <t>บทที่</t>
  </si>
  <si>
    <t>ข้อ</t>
  </si>
  <si>
    <t>คะแนน</t>
  </si>
  <si>
    <t>LO อื่นๆ</t>
  </si>
  <si>
    <t>ที่ต้องการ</t>
  </si>
  <si>
    <t>น้ำหนักข้อสอบ</t>
  </si>
  <si>
    <t xml:space="preserve">Test Blueprint </t>
  </si>
  <si>
    <t>ข้อสอบจริง</t>
  </si>
  <si>
    <t>น้ำหนักคะแนนกิจกรรมอื่นๆที่ไม่ใช่การสอบ</t>
  </si>
  <si>
    <t xml:space="preserve">น้ำหนักคะแนนการสอบ </t>
  </si>
  <si>
    <t>total</t>
  </si>
  <si>
    <t>รวม wt.</t>
  </si>
  <si>
    <t>วิธีการสอน</t>
  </si>
  <si>
    <t>Reflextive learning</t>
  </si>
  <si>
    <t>course bluprint วิชา….</t>
  </si>
  <si>
    <t>โครงการบูรณาการ (กลุ่ม)</t>
  </si>
  <si>
    <t xml:space="preserve">วิเคราะห์กรณีศึกษา </t>
  </si>
  <si>
    <t>วิเคราะห์ประเด็นศึกษา</t>
  </si>
  <si>
    <t>วิเคราะห์ประเด็นจริยธรรม (กลุ่ม)</t>
  </si>
  <si>
    <t>นำเสนอ….</t>
  </si>
  <si>
    <t>วิเคราะห์กรณีศึกษา</t>
  </si>
  <si>
    <t xml:space="preserve">วิเคราะห์ประเด็นศึกษา </t>
  </si>
  <si>
    <t xml:space="preserve">วิเคราะห์ประเด็นจริยธรรม </t>
  </si>
  <si>
    <t>ภาควิชา…...........</t>
  </si>
  <si>
    <t>รหัสวิชา ….................</t>
  </si>
  <si>
    <t>ภาคการศึกษา/ปีการศึกษา</t>
  </si>
  <si>
    <t>นักศึกษาชั้นปีที่…../รุ่น…........</t>
  </si>
  <si>
    <t xml:space="preserve">บทที่ 1 </t>
  </si>
  <si>
    <t xml:space="preserve">บทที่ 2 </t>
  </si>
  <si>
    <t xml:space="preserve">บทที่ 3 </t>
  </si>
  <si>
    <t xml:space="preserve">บทที่ 4 </t>
  </si>
  <si>
    <t xml:space="preserve">บทที่ 5 </t>
  </si>
  <si>
    <t xml:space="preserve">บทที่ 6 </t>
  </si>
  <si>
    <t>บทที่ 7</t>
  </si>
  <si>
    <t xml:space="preserve">บทที่ 8 </t>
  </si>
  <si>
    <t xml:space="preserve">บทที่ 9 </t>
  </si>
  <si>
    <t xml:space="preserve">บทที่ 10 </t>
  </si>
  <si>
    <t>เนื้อหา</t>
  </si>
  <si>
    <t>แนวคิดและหลักการสร้างเสริมสุขภาพเด็กปกติ</t>
  </si>
  <si>
    <t>การส่งเสริมการเจริญเติบโตและพัฒนาการของเด็ก</t>
  </si>
  <si>
    <t>หลักการพยาบาลเด็กที่เจ็บป่วย</t>
  </si>
  <si>
    <t>การพยาบาลเด็กที่มีปัญหาการติดเชื้อ</t>
  </si>
  <si>
    <t>การพยาบาลเด็กที่มีปัญหาระบบทางเดินอาหาร</t>
  </si>
  <si>
    <t>ปัญหาทางโลหิตวิทยา เนื้องอกและมะเร็ง</t>
  </si>
  <si>
    <t>ปัญหาระบบทางเดินปัสสาวะและต่อมไร้ท่อ</t>
  </si>
  <si>
    <t>การพยาบาลเด็กที่มีปัญหาระบบหัวใจ</t>
  </si>
  <si>
    <t>การพยาบาลเด็กที่มีปัญหาระบบทางเดินหายใจ</t>
  </si>
  <si>
    <t>ปัญหาระบบประสาทกล้ามเนื้อและกระดูก</t>
  </si>
  <si>
    <t>วิเคราะห์ประเด็นจริยธรรม(กลุ่ม)</t>
  </si>
  <si>
    <t>คำชี้แจง</t>
  </si>
  <si>
    <r>
      <t>ลงขัอมูลเฉพาะที่เป็นตัวหนังสทฃสือ</t>
    </r>
    <r>
      <rPr>
        <b/>
        <u/>
        <sz val="9"/>
        <color rgb="FFFF0000"/>
        <rFont val="Calibri"/>
        <family val="2"/>
        <scheme val="minor"/>
      </rPr>
      <t>สีแดง</t>
    </r>
    <r>
      <rPr>
        <b/>
        <sz val="9"/>
        <color rgb="FFFF0000"/>
        <rFont val="Calibri"/>
        <family val="2"/>
        <scheme val="minor"/>
      </rPr>
      <t>เ</t>
    </r>
    <r>
      <rPr>
        <sz val="9"/>
        <rFont val="Calibri"/>
        <family val="2"/>
        <charset val="222"/>
        <scheme val="minor"/>
      </rPr>
      <t>ท่านั้น ได้แก่</t>
    </r>
  </si>
  <si>
    <t>ข้อมูลรายวิชา</t>
  </si>
  <si>
    <t>บทที่ /เนื้อหา/วิธีการสอน/ชิ้นงาน</t>
  </si>
  <si>
    <t>จำนวนชั่วโมงรายบทตามหน่วยกิต ---จะคำนวณเป็น %</t>
  </si>
  <si>
    <t>ลงน้ำหนักคะแนน กิจกรรมอื่นๆที่ไม่ใช่การสอบ (LO1-5) ตามสัดส่วนการประเมินผลวิชาทฤษฎี ร้อยละ 30-40</t>
  </si>
  <si>
    <t>จากตัวอย่าง</t>
  </si>
  <si>
    <t>มี 10 บท</t>
  </si>
  <si>
    <t>กิจกรรมอื่นๆที่ไม่ใช่การสอบ ร้อยละ 40</t>
  </si>
  <si>
    <t>กำหนดจำนวนบท (สามารถแทรกเพิ่ม/ลบได้)</t>
  </si>
  <si>
    <t>วิชาทฤษฎี</t>
  </si>
  <si>
    <t>3 หน่วยกิต</t>
  </si>
  <si>
    <t>45 ชม. = 100</t>
  </si>
  <si>
    <t>กระจาย ให้สอดคล้องกับวิธีการสอน และน้ำหนักชั่วโมงของบทนั้น</t>
  </si>
  <si>
    <t xml:space="preserve">       น้ำหนักรวมของกิจกรรมอื่นๆที่ไม่ใช่การสอบ ต้องไม่เกิน 30-40 ตามที่กำหนดไว้</t>
  </si>
  <si>
    <t>น้ำหนักข้อสอบ = น้ำหนักบท - น้ำหนักคะแนนกิจกรรมอื่นๆที่ไม่ใช่ข้อสอบ</t>
  </si>
  <si>
    <t>น้ำหนักข้อสอบบทที่ 1</t>
  </si>
  <si>
    <t xml:space="preserve">จากตย.  บทที่ 1 มี 6 ชม. (13%) กระจายลง LO 1.1=1, 2=1,3.3=1,3.4=1,5.4=1 รวมกิจกรรมอื่นๆที่ไม่ใช่การสอบเท่ากับ 5 </t>
  </si>
  <si>
    <t>(กิจกรรมอื่นๆที่ไม่ใช่การสอบ 40 + สอบ 60)</t>
  </si>
  <si>
    <t xml:space="preserve">       และเมื่อรวมการสอบทุกบทต้องไม่เกิน 60-70% ตามที่กำหนดไว้</t>
  </si>
  <si>
    <t>(13-5=8)</t>
  </si>
  <si>
    <t>น้ำหนักข้อสอบทั้งวิชา = 60</t>
  </si>
  <si>
    <t>ข้อสอบที่ต้องการ 160 ข้อ</t>
  </si>
  <si>
    <t>แบ่งเป็นระดับ รู้จำ4, เข้าใจ6, นำไปใช้6, วิเคราะห์5, ประเมินค่า1 รวม 22 ข้อ</t>
  </si>
  <si>
    <t xml:space="preserve">   8.1  กำหนดจำนวนข้อสอบทั้งหมดที่ต้องการ (ควรกำหนด 80-100 ข้อ/ครั้ง) ความเชื่อมั่นจะสูง</t>
  </si>
  <si>
    <t xml:space="preserve">        นั้นคือควรมีข้อสอบทั้งหมด 160-200 ข้อ</t>
  </si>
  <si>
    <t xml:space="preserve">   8.2 เมื่อกำหนดจำนวนข้อสอบทั้งหมด จะปรากฎจำนวนข้อสอบในแต่ละบทเป็นทศนิยม</t>
  </si>
  <si>
    <t xml:space="preserve">        จึงต้องปรับค่าในช่องข้อสอบจริง(ปัดทศนิยม)</t>
  </si>
  <si>
    <t xml:space="preserve">   8.3 กระจายจำนวนข้อสอบตามระดับความรู้ที่ต้องการวัด</t>
  </si>
  <si>
    <t>บทที่ 1 น้ำหนัก 8/60 จะต้องมีข้อสอบ 22 ข้อ /160 ข้อ</t>
  </si>
  <si>
    <t>ข้อสอบแต่ละข้อมีน้ำหนัก 0.4 จากทั้งหมด 60</t>
  </si>
  <si>
    <t xml:space="preserve">   8.4 จะปรากกฎน้ำหนักข้อสอบที่วัดรายบทตามระดับการวัด </t>
  </si>
  <si>
    <t>ตาราง course blueprint นี้ จัดทำขึ้นเพื่อให้เห็นความสอดคล้องของการจัดการเรียนการสอนและการวัดประเมินผลรายวิชา สะดวกต่อการทำ มคอ.3</t>
  </si>
  <si>
    <t>การกำหนดจำนวนข้อสอบ และน้ำหนักข้อสอบ</t>
  </si>
  <si>
    <t xml:space="preserve">การปริ้นต์ ซ่อนคอลัมภ์ที่ไม่ต้องการ </t>
  </si>
  <si>
    <t xml:space="preserve">วิชา </t>
  </si>
  <si>
    <t>ผู้รับผิดชอบ</t>
  </si>
  <si>
    <t>…............................</t>
  </si>
  <si>
    <t>รวม</t>
  </si>
  <si>
    <t>(เต็ม 100 คะแนน)</t>
  </si>
  <si>
    <t>PLO1</t>
  </si>
  <si>
    <t>PLO2</t>
  </si>
  <si>
    <t>PLO3</t>
  </si>
  <si>
    <t>PLO4</t>
  </si>
  <si>
    <t>PLO6</t>
  </si>
  <si>
    <t>PLO5</t>
  </si>
  <si>
    <t>PLO7</t>
  </si>
  <si>
    <t>PLO8</t>
  </si>
  <si>
    <t>PLO9</t>
  </si>
  <si>
    <t>PLO10</t>
  </si>
  <si>
    <t>รวมกิจกรรม</t>
  </si>
  <si>
    <t>อื่นๆ</t>
  </si>
  <si>
    <t xml:space="preserve">เมื่อรวมแต่ละ LO/PLO ที่กระจายลงในบท จะต้องไม่เกินน้ำหนักที่กำหนดไว้ </t>
  </si>
  <si>
    <r>
      <t xml:space="preserve">       ตัวเลข total แต่ละ LO/PLO ต้องเท่ากับน้ำหนัก </t>
    </r>
    <r>
      <rPr>
        <sz val="9"/>
        <color rgb="FFFF0000"/>
        <rFont val="Calibri"/>
        <family val="2"/>
        <scheme val="minor"/>
      </rPr>
      <t>LO/PLO ที่แดง</t>
    </r>
    <r>
      <rPr>
        <sz val="9"/>
        <color theme="1"/>
        <rFont val="Calibri"/>
        <family val="2"/>
        <charset val="222"/>
        <scheme val="minor"/>
      </rPr>
      <t>ที่รายวิชากำหนดไว้</t>
    </r>
  </si>
  <si>
    <t>ชั่วโมง (ทดลอง)</t>
  </si>
  <si>
    <t>ชั่วโมง(ทฤษฎี)</t>
  </si>
  <si>
    <t>ชั่วโมง(ทฎษฎี)</t>
  </si>
  <si>
    <t>ชั่วโมง(ทอลอง)</t>
  </si>
  <si>
    <t>น้ำหนักคะแนนทดลองปฏิบัติ (100 คะแนน)</t>
  </si>
  <si>
    <t>1.1 มีความซื่อสัตย์ มีวินัย ตรงต่อ</t>
  </si>
  <si>
    <t>1.2 มีความรับผิดชอบต่อตนเองและสังคม</t>
  </si>
  <si>
    <t>1.3 สามารถใช้ดุลยพินิจในการจัดการประเด็นหรือปัญหาทางจริยธรรม</t>
  </si>
  <si>
    <t>1.4  แสดงออกถึงการเคารพสิทธิคุณค่า ความแตกต่างและศักดิ์ศรีเป็นตนเองและผู้อื่น</t>
  </si>
  <si>
    <t>1.5 แสดงออกถึงการมีจิตสาธารณะคำนึงถึงส่วนรวมและสังคม</t>
  </si>
  <si>
    <t>1.6 แสดงออกถึงการมีทัศนคติที่ดีต่อวิชาชีพการพยาบาลตระหนักในคุณค่าวิชาชีพและสิทธิของพยาบาล1.7 การเป็นพลเมืองที่เข้มแข็ง มีความกล้าหาญทางจริยธรรม</t>
  </si>
  <si>
    <t>1.8 คุณลักษณะความเป็นผู้ประกอบการ</t>
  </si>
  <si>
    <t xml:space="preserve">2.1 มีความรอบรู้และความเข้าใจในสาระสำคัญของศาสตร์ที่เป็นพื้นฐานชีวิตทั้งด้านสังคมศาสตร์   </t>
  </si>
  <si>
    <t>มนุษยศาสตร์ วิทยาศาสตร์ คณิตศาสตร์ และวิทยาศาสตร์สุขภาพ รวมถึงศาสตร์อื่นที่ส่งเสริมทักษะศตวรรษ ๒๑ ตลอดถึงความเป็นมนุษย์ที่สมบูรณ์</t>
  </si>
  <si>
    <t>2.2 มีความรู้และความเข้าใจในสาระสำคัญของศาสตร์ทางวิชาชีพการพยาบาลและการผดุงครรภ์</t>
  </si>
  <si>
    <t>อย่างกว้างขวางและเป็นระบบ</t>
  </si>
  <si>
    <t>2.3 มีความรู้และความเข้าใจในระบบสุขภาพของประเทศ และปัจจัยที่มีผลต่อระบบสุขภาพ</t>
  </si>
  <si>
    <t>2.4 มีความรู้และตระหนักในงานวิจัยทางการพยาบาลที่เป็นปัจจุบัน และสามารถนำผลการวิจัย</t>
  </si>
  <si>
    <t>มาใช้ในการปฏิบัติทางการพยาบาล</t>
  </si>
  <si>
    <t>2.5 มีความรู้และความเข้าใจในการบริหารและการจัดการทางการพยาบาล</t>
  </si>
  <si>
    <t xml:space="preserve">2.6 มีความรู้และความเข้าใจกฎหมายวิชาชีพและกฎหมายที่เกี่ยวข้อง หลักจริยธรรม </t>
  </si>
  <si>
    <t>จรรยาบรรณ วิชาชีพ และสิทธิผู้ป่วย</t>
  </si>
  <si>
    <t>สื่อสารและผู้รับสาร</t>
  </si>
  <si>
    <t xml:space="preserve">3.4 มีคุณลักษณะการเรียนรู้ตลอดชีวิต </t>
  </si>
  <si>
    <t>4.1 มีปฏิสัมพันธ์อย่างสร้างสรรค์กับผู้รับบริการ ผู้ร่วมงาน และผู้ที่เกี่ยวข้อง</t>
  </si>
  <si>
    <t>4.2 สามารถทำงานเป็นทีมในบทบาทผู้นำและสมาชิกทีม ในบริบทหรือสถานการณ์ที่หลากหลาย</t>
  </si>
  <si>
    <t>4.3 สามารถแสดงความคิดเห็นของตนเองอย่างเป็นเหตุเป็นผลและเคารพในความคิดเห็นของผู้อื่น</t>
  </si>
  <si>
    <t>4.4 แสดงออกถึงการมีส่วนร่วมในการพัฒนาวิชาชีพและสังคมอย่างต่อเนื่อง</t>
  </si>
  <si>
    <t>5.1 สามารถประยุกต์ใช้หลักทางคณิตศาสตร์ และสถิติ ในการปฏิบัติงาน</t>
  </si>
  <si>
    <t>5.2 สามารถสื่อสารด้วยภาษาไทยและภาษาอังกฤษได้ อย่างมีประสิทธิภาพ</t>
  </si>
  <si>
    <t>5.3 สามารถใช้เทคโนโลยีสารสนเทศได้อย่างมีประสิทธิภาพและมีจริยธรรม</t>
  </si>
  <si>
    <t>5.4 สามารถสื่อสารเพื่อให้ผู้รับบริการได้รับบริการสุขภาพอย่างปลอดภัย</t>
  </si>
  <si>
    <t xml:space="preserve">          6.2 สามารถใช้กระบวนการพยาบาลในการปฏิบัติการพยาบาล และการผดุงครรภ์</t>
  </si>
  <si>
    <t xml:space="preserve">          6.4 สามารถปฏิบัติทักษะการพยาบาลได้ทั้งในสถานการณ์จำลองและในสถานการณ์จริง</t>
  </si>
  <si>
    <r>
      <t>6.5</t>
    </r>
    <r>
      <rPr>
        <sz val="7"/>
        <color theme="1"/>
        <rFont val="Times New Roman"/>
        <family val="1"/>
      </rPr>
      <t xml:space="preserve">  </t>
    </r>
    <r>
      <rPr>
        <sz val="16"/>
        <color theme="1"/>
        <rFont val="TH SarabunPSK"/>
        <family val="2"/>
      </rPr>
      <t>แสดงภาวะผู้นำในการปฏิบัติงาน สามารถบริหารจัดการทีมการพยาบาล และทีมสหสาขา</t>
    </r>
  </si>
  <si>
    <t>มาตรฐานมาตรฐานคุณวุฒิระดับปริญญาตรี สาขาพยาบาลศาสตร์ (TQF)</t>
  </si>
  <si>
    <t>1. ด้านคุณธรรมจริยธรรม</t>
  </si>
  <si>
    <t xml:space="preserve">2. ด้านความรู้ </t>
  </si>
  <si>
    <t>3. ทักษะทางปัญญา</t>
  </si>
  <si>
    <t>4. ทักษะความสัมพันธ์ระหว่างบุคคลและความรับผิดชอบ</t>
  </si>
  <si>
    <t>5. ทักษะการวิเคราะห์เชิงตัวเลข การสื่อสาร และการใช้เทคโนโลยีสารสนเทศ</t>
  </si>
  <si>
    <t>6. ด้านทักษะการปฏิบัติเชิงวิชาชีพ</t>
  </si>
  <si>
    <r>
      <t>2.7</t>
    </r>
    <r>
      <rPr>
        <sz val="7"/>
        <color theme="1"/>
        <rFont val="Times New Roman"/>
        <family val="1"/>
      </rPr>
      <t xml:space="preserve">  </t>
    </r>
    <r>
      <rPr>
        <sz val="16"/>
        <color theme="1"/>
        <rFont val="TH SarabunPSK"/>
        <family val="2"/>
      </rPr>
      <t>มีความรู้ ความเข้าใจ และเลือกใช้เทคโนโลยีดิจิทัลได้เหมาะสมกับประเภทการใช้งานการ</t>
    </r>
  </si>
  <si>
    <r>
      <t xml:space="preserve">PLO1: </t>
    </r>
    <r>
      <rPr>
        <sz val="16"/>
        <color rgb="FF000000"/>
        <rFont val="TH SarabunPSK"/>
        <family val="2"/>
      </rPr>
      <t>ประยุกต์ความรู้ทางการพยาบาลการผดุงครรภ์และบูรณาการศาสตร์ที่เกี่ยวข้องในการให้บริการสุขภาพทุกช่วงวัยในภาวะปกติและเจ็บป่วย</t>
    </r>
  </si>
  <si>
    <t xml:space="preserve">1.1 ใช้ความรู้ทางการพยาบาลในการดูแลผู้รับบริการแบบองค์รวมด้วยหัวใจความเป็นมนุษย์ ตามเกณฑ์มาตรฐานและจรรยาบรรณวิชาชีพ </t>
  </si>
  <si>
    <t xml:space="preserve">1.2 ใช้ความรู้ทางการผดุงครรภ์ในการดูแลผู้รับบริการแบบองค์รวมด้วยหัวใจความเป็นมนุษย์ ตามเกณฑ์มาตรฐานและจรรยาบรรณวิชาชีพ </t>
  </si>
  <si>
    <t>1.3 ใช้ความรู้ศาสตร์พื้นฐานวิชาชีพที่เกี่ยวข้องในการดูแลผู้รับบริการ</t>
  </si>
  <si>
    <r>
      <t>PLO2:</t>
    </r>
    <r>
      <rPr>
        <sz val="16"/>
        <color rgb="FF000000"/>
        <rFont val="TH SarabunPSK"/>
        <family val="2"/>
      </rPr>
      <t xml:space="preserve"> ปฏิบัติการพยาบาลและการผดุงครรภ์แบบองค์รวมด้วยหัวใจความเป็นมนุษย์โดยใช้กระบวนการพยาบาล บนหลักฐานเชิงประจักษ์คำนึงถึงความปลอดภัย การใช้ยาสมเหตุผลความหลากหลายทางวัฒนธรรม ภายใต้กฎหมายและจรรยาบรรณวิชาชีพ</t>
    </r>
  </si>
  <si>
    <t>2.1 ปฏิบัติการพยาบาล โดยใช้กระบวนการพยาบาลแบบองค์รวม ด้วยหัวใจความเป็นมนุษย์ บน</t>
  </si>
  <si>
    <t>หลักฐานเชิงประจักษ์ คำนึงถึงความปลอดภัย การใช้ยาอย่างสมเหตุผล ความหลากหลายทางวัฒนธรรม ภายใต้กฎหมายและจรรยาบรรณวิชาชีพ</t>
  </si>
  <si>
    <t>2.2 ปฏิบัติการผดุงครรภ์ โดยใช้กระบวนการพยาบาลแบบองค์รวมด้วยหัวใจความเป็นมนุษย์บน</t>
  </si>
  <si>
    <t>หลักฐาน เชิงประจักษ์ คำนึงถึงความปลอดภัย การใช้ยาอย่างสมเหตุผล ความหลากหลายทางวัฒนธรรม ภายใต้ กฎหมายและจรรยาบรรณวิชาชีพ</t>
  </si>
  <si>
    <t>3.1 แสดงออกถึงพฤติกรรม ด้านคุณธรรม ตามอัตลักษณ์ คุณธรรมของสถาบันพระบรมราชชนก : มีวินัย หน้าที่ สามัคคี เสียสละ สัจจะ กตเวที</t>
  </si>
  <si>
    <r>
      <t>PLO4:</t>
    </r>
    <r>
      <rPr>
        <sz val="16"/>
        <color rgb="FF000000"/>
        <rFont val="TH SarabunPSK"/>
        <family val="2"/>
      </rPr>
      <t xml:space="preserve"> แสดงออกถึงการคิดขั้นสูง ในการตัดสินใจแก้ปัญหาการคิดอย่างมีวิจารณญาณอย่างสร้างสรรค์</t>
    </r>
  </si>
  <si>
    <t xml:space="preserve">4.1 ตัดสินใจแก้ปัญหาโดยใช้ทางเลือกที่หลากหลาย </t>
  </si>
  <si>
    <t xml:space="preserve">4.2 แสดงความคิดเห็นโดยใช้หลักเหตุผลใตร่ตรองอย่างรอบด้านบนหลักฐานเชิงประจักษ์ </t>
  </si>
  <si>
    <t>4.3 สร้างสรรค์แนวทางการแก้ปัญหาในสถานการณ์ที่หลากหลาย</t>
  </si>
  <si>
    <r>
      <t>PLO5:</t>
    </r>
    <r>
      <rPr>
        <sz val="16"/>
        <color rgb="FF000000"/>
        <rFont val="TH SarabunPSK"/>
        <family val="2"/>
      </rPr>
      <t xml:space="preserve"> ประยุกต์ความรู้ระเบียบวิธีวิจัยในการปฏิบัติการพยาบาล การผดุงครรภ์และร่วมออกแบบหรือพัฒนานวตกรรมการดูแลสุขภาพ</t>
    </r>
  </si>
  <si>
    <t xml:space="preserve">5.1 อธิบายแนวคิด หลักการ กระบวนการวิจัย และสร้างนวัตกรรมทางการพยาบาล </t>
  </si>
  <si>
    <t xml:space="preserve">5.2 นำผลการวิจัยไปใช้ในการปฏิบัติการพยาบาลและการผดุงครรภ์ </t>
  </si>
  <si>
    <t>5.3 ร่วมพัฒนา/ร่วมสร้างวิจัยหรือนวัตกรรมทางการพยาบาล</t>
  </si>
  <si>
    <r>
      <t>PLO6:</t>
    </r>
    <r>
      <rPr>
        <sz val="16"/>
        <color rgb="FF000000"/>
        <rFont val="TH SarabunPSK"/>
        <family val="2"/>
      </rPr>
      <t xml:space="preserve"> แสดงออกถึงการมีภาวะผู้นำ และสามารถบริหารจัดการสุขภาวะชุมชน</t>
    </r>
  </si>
  <si>
    <t xml:space="preserve">6.1 ประสานความร่วมมือและนำทีมงานให้ทำงานบรรลุเป้าหมาย </t>
  </si>
  <si>
    <t>6.3 บริหารจัดการสุขภาวะชุมชนได้</t>
  </si>
  <si>
    <r>
      <t>PLO7:</t>
    </r>
    <r>
      <rPr>
        <sz val="16"/>
        <color rgb="FF000000"/>
        <rFont val="TH SarabunPSK"/>
        <family val="2"/>
      </rPr>
      <t xml:space="preserve"> ใช้ภาษาในการสื่อสารได้อย่างเหมาะสมและเป็นสากล</t>
    </r>
  </si>
  <si>
    <t>7.3 จับใจความและถ่ายทอดสาระสำคัญของเนื้อหาวิชาการ/ วิชาชีพและเผยแพร่ต่อสาธารณชน</t>
  </si>
  <si>
    <r>
      <t xml:space="preserve">PLO8: </t>
    </r>
    <r>
      <rPr>
        <sz val="16"/>
        <color rgb="FF000000"/>
        <rFont val="TH SarabunPSK"/>
        <family val="2"/>
      </rPr>
      <t>ใช้สื่อสารสนเทศและเทคโนโลยีดิจิตัลที่เหมาะสมในการปฏิบัติการพยาบาลและการผดุงครรภ์</t>
    </r>
  </si>
  <si>
    <t xml:space="preserve">8.1 เลือกสื่อ สารสนเทศและเทคโนโลยีดิจิตัลอย่างมีจริยธรรมเพื่อการเรียนรู้อย่างเท่าทัน </t>
  </si>
  <si>
    <r>
      <t>PLO10:</t>
    </r>
    <r>
      <rPr>
        <sz val="16"/>
        <color rgb="FF000000"/>
        <rFont val="TH SarabunPSK"/>
        <family val="2"/>
      </rPr>
      <t xml:space="preserve"> ประยุกต์ใช้แนวคิดการเป็นผู้ประกอบการด้านสุขภาพในการปฏิบัติงานได้อย่างเหมาะสม</t>
    </r>
  </si>
  <si>
    <t xml:space="preserve">10.1 อธิบายแนวคิดการเป็นผู้ประกอบการ </t>
  </si>
  <si>
    <t>10.2 ใช้แนวคิดการเป็นผู้ประกอบการด้านสุขภาพในการปฏิบัติงานได้อย่างเหมาะสม</t>
  </si>
  <si>
    <t xml:space="preserve">ผลลัพธ์การเรียนรู้ระดับหลักสูตร (PLOs) </t>
  </si>
  <si>
    <t xml:space="preserve">7.2 จับใจความและถ่ายทอดสาระสำคัญของเนื้อหาวิชาการ/วิชาชีพ </t>
  </si>
  <si>
    <t xml:space="preserve">7.1 จับใจความ และถ่ายทอดในชีวิตประจำวัน </t>
  </si>
  <si>
    <r>
      <rPr>
        <b/>
        <sz val="16"/>
        <color rgb="FF000000"/>
        <rFont val="TH SarabunPSK"/>
        <family val="2"/>
      </rPr>
      <t>PLO3:</t>
    </r>
    <r>
      <rPr>
        <sz val="16"/>
        <color rgb="FF000000"/>
        <rFont val="TH SarabunPSK"/>
        <family val="2"/>
      </rPr>
      <t xml:space="preserve"> แสดงออกถึงพฤติกรรมด้านคุณธรรมจริยธรรม จรรยาบรรณวิชาชีพ เจตคติที่ดีต่อวิชาชีพ และการปกป้องสิทธิของผู้รับบริการ</t>
    </r>
  </si>
  <si>
    <t xml:space="preserve">6.2 กล้าแสดงออกในสิ่งที่ถูกต้องตามสิทธิของตนเองเพื่อให้การทำงานบรรลุเป้าหมาย โดยไม่ละเมิดสิทธิผู้อื่น </t>
  </si>
  <si>
    <t xml:space="preserve">9.1 วิเคราะห์จุดเด่นจุดด้อยของตนเองได้เพื่อนำไปสู่การพัฒนาตนเองที่ทันต่อสภาพการณ์ที่เปลี่ยนแปลง </t>
  </si>
  <si>
    <t xml:space="preserve">  9.2 ใช้หลักปรัชญาเศรษฐกิจพอเพียงในการดำเนินชีวิตและการทำงาน</t>
  </si>
  <si>
    <t>8.2 สืบค้นและใช้ข้อมูลสารสนเทศเพื่อการพยาบาลและการผดุงครรภ์ได้สอดคล้องกับสภาพปัญหาของผู้รับบริการโดยมีการอ้างอิงแหล่งที่มา</t>
  </si>
  <si>
    <r>
      <t>PLO9:</t>
    </r>
    <r>
      <rPr>
        <sz val="16"/>
        <color theme="1"/>
        <rFont val="TH SarabunPSK"/>
        <family val="2"/>
      </rPr>
      <t xml:space="preserve"> แสดงออกถึงการมีทักษะชีวิต และยึดหลักปรัชญาเศรษฐกิจพอเพียงเพื่อพัฒนาตนเองวิชาชีพ และสังคม</t>
    </r>
  </si>
  <si>
    <t xml:space="preserve">3.1 สามารถสืบค้นข้อมูลจากแหล่งข้อมูลที่หลากหลาย วิเคราะห์ และเลือกใช้ข้อมูลในการอ้างอิงเพื่อพัฒนาความรู้และแก้ไขปัญหาอย่างสร้างสรรค์ </t>
  </si>
  <si>
    <t>3.2 สามารถคิดอย่างเป็นระบบ คิดสร้างสรรค์ คิดอย่างมีวิจารณญาณ เพื่อหาแนวทางใหม่ในการแก้ไข ปัญหาการปฏิบัติงาน และบอกถึงผลกระทบจากการแก้ไขปัญหาได้</t>
  </si>
  <si>
    <t>3.3 สามารถใช้กระบวนการทางวิทยาศาสตร์ ทางการวิจัย และนวัตกรรมในการแก้ไขปัญหาและการศึกษาปัญหาทางสุขภาพ</t>
  </si>
  <si>
    <t xml:space="preserve">          6.1 สามารถปฏิบัติการพยาบาลและการผดุง-ครรภ์ได้อย่างเป็นองค์รวม เพื่อความปลอดภัยของผู้รับบริการภายใต้หลักฐานเชิงประจักษ์กฎหมาย และจรรยา-บรรณวิชาชีพ </t>
  </si>
  <si>
    <t xml:space="preserve">          6.3 ปฏิบัติการพยาบาลและการผดุงครรภ์ด้วยความเมตตา กรุณาและเอื้ออาทร โดยคำนึงถึงสิทธิผู้ป่วย ความหลาก-หลายทางวัฒนธรรม</t>
  </si>
  <si>
    <t>course bluprint ทฤษฎี (หลักสูตร 2560)</t>
  </si>
  <si>
    <t>course bluprint ทดลอง (หลักสูตร 2560)</t>
  </si>
  <si>
    <t>course bluprint ทฤษฎี (หลักสูตร 2565)</t>
  </si>
  <si>
    <t>course bluprint ทดลอง (หลักสูตร 2565)</t>
  </si>
  <si>
    <t>course bluprint ปฏิบัติ (หลักสูตร 2560)</t>
  </si>
  <si>
    <t>งาน /กิจกรรม</t>
  </si>
  <si>
    <t>LO6</t>
  </si>
  <si>
    <t>ลำดับ</t>
  </si>
  <si>
    <t xml:space="preserve">รหัสวิชา </t>
  </si>
  <si>
    <t>ภาควิชา</t>
  </si>
  <si>
    <t>…..........</t>
  </si>
  <si>
    <t>นักศึกษาชั้นปีที่/รุ่น</t>
  </si>
  <si>
    <t>….........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</si>
</sst>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5">
    <font>
      <sz val="11"/>
      <color theme="1"/>
      <name val="Calibri"/>
      <family val="2"/>
      <charset val="222"/>
      <scheme val="minor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2"/>
      <name val="Calibri"/>
      <family val="2"/>
      <scheme val="minor"/>
    </font>
    <font>
      <sz val="8"/>
      <name val="Tahoma"/>
      <family val="2"/>
    </font>
    <font>
      <sz val="10"/>
      <name val="Tahoma"/>
      <family val="2"/>
    </font>
    <font>
      <sz val="10"/>
      <color rgb="FFFF000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rgb="FFFF0000"/>
      <name val="Tahoma"/>
      <family val="2"/>
    </font>
    <font>
      <sz val="9"/>
      <color theme="1"/>
      <name val="Calibri"/>
      <family val="2"/>
      <charset val="222"/>
      <scheme val="minor"/>
    </font>
    <font>
      <b/>
      <sz val="2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FF0000"/>
      <name val="Tahoma"/>
      <family val="2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  <charset val="222"/>
      <scheme val="minor"/>
    </font>
    <font>
      <b/>
      <sz val="9"/>
      <name val="Calibri"/>
      <family val="2"/>
      <scheme val="minor"/>
    </font>
    <font>
      <b/>
      <sz val="10"/>
      <color rgb="FFFF0000"/>
      <name val="Tahoma"/>
      <family val="2"/>
    </font>
    <font>
      <b/>
      <sz val="14"/>
      <name val="Tahoma"/>
      <family val="2"/>
    </font>
    <font>
      <sz val="10"/>
      <name val="Calibri"/>
      <family val="2"/>
      <charset val="222"/>
      <scheme val="minor"/>
    </font>
    <font>
      <b/>
      <u/>
      <sz val="9"/>
      <color rgb="FFFF0000"/>
      <name val="Calibri"/>
      <family val="2"/>
      <scheme val="minor"/>
    </font>
    <font>
      <sz val="8.5"/>
      <name val="Calibri"/>
      <family val="2"/>
      <charset val="222"/>
      <scheme val="minor"/>
    </font>
    <font>
      <b/>
      <sz val="8"/>
      <name val="Tahoma"/>
      <family val="2"/>
    </font>
    <font>
      <b/>
      <sz val="9"/>
      <name val="Tahoma"/>
      <family val="2"/>
      <charset val="222"/>
    </font>
    <font>
      <b/>
      <sz val="8"/>
      <name val="Tahoma"/>
      <family val="2"/>
      <charset val="222"/>
    </font>
    <font>
      <b/>
      <sz val="9"/>
      <name val="Calibri"/>
      <family val="2"/>
      <charset val="222"/>
      <scheme val="minor"/>
    </font>
    <font>
      <b/>
      <sz val="10"/>
      <name val="Calibri"/>
      <family val="2"/>
      <charset val="222"/>
      <scheme val="minor"/>
    </font>
    <font>
      <b/>
      <sz val="10"/>
      <name val="Tahoma"/>
      <family val="2"/>
      <charset val="22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7"/>
      <color theme="1"/>
      <name val="Times New Roman"/>
      <family val="1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0"/>
      <name val="Tahoma"/>
      <family val="2"/>
      <charset val="222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29">
    <xf numFmtId="0" fontId="0" fillId="0" borderId="0" xfId="0"/>
    <xf numFmtId="0" fontId="3" fillId="0" borderId="0" xfId="0" applyFont="1" applyBorder="1" applyAlignment="1"/>
    <xf numFmtId="0" fontId="7" fillId="0" borderId="0" xfId="0" applyFont="1" applyFill="1" applyBorder="1"/>
    <xf numFmtId="0" fontId="7" fillId="6" borderId="20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8" fillId="6" borderId="60" xfId="0" applyFont="1" applyFill="1" applyBorder="1" applyAlignment="1">
      <alignment horizontal="center"/>
    </xf>
    <xf numFmtId="0" fontId="8" fillId="3" borderId="0" xfId="0" applyFont="1" applyFill="1" applyBorder="1" applyAlignment="1"/>
    <xf numFmtId="0" fontId="8" fillId="3" borderId="62" xfId="0" applyFont="1" applyFill="1" applyBorder="1" applyAlignment="1"/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1" fontId="8" fillId="3" borderId="60" xfId="0" applyNumberFormat="1" applyFont="1" applyFill="1" applyBorder="1" applyAlignment="1">
      <alignment horizontal="center"/>
    </xf>
    <xf numFmtId="0" fontId="7" fillId="3" borderId="34" xfId="0" applyFont="1" applyFill="1" applyBorder="1" applyAlignment="1"/>
    <xf numFmtId="0" fontId="7" fillId="3" borderId="35" xfId="0" applyFont="1" applyFill="1" applyBorder="1" applyAlignment="1"/>
    <xf numFmtId="0" fontId="7" fillId="3" borderId="35" xfId="0" applyFont="1" applyFill="1" applyBorder="1" applyAlignment="1">
      <alignment horizontal="right"/>
    </xf>
    <xf numFmtId="0" fontId="7" fillId="3" borderId="36" xfId="0" applyFont="1" applyFill="1" applyBorder="1" applyAlignment="1"/>
    <xf numFmtId="1" fontId="7" fillId="3" borderId="35" xfId="0" applyNumberFormat="1" applyFont="1" applyFill="1" applyBorder="1" applyAlignment="1">
      <alignment horizontal="left"/>
    </xf>
    <xf numFmtId="0" fontId="8" fillId="6" borderId="60" xfId="0" applyFont="1" applyFill="1" applyBorder="1" applyAlignment="1">
      <alignment horizontal="center" vertical="center" wrapText="1"/>
    </xf>
    <xf numFmtId="0" fontId="9" fillId="6" borderId="44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57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0" fontId="8" fillId="6" borderId="40" xfId="0" applyFont="1" applyFill="1" applyBorder="1" applyAlignment="1">
      <alignment horizontal="center" vertical="center" wrapText="1"/>
    </xf>
    <xf numFmtId="0" fontId="8" fillId="6" borderId="58" xfId="0" applyFont="1" applyFill="1" applyBorder="1" applyAlignment="1">
      <alignment horizontal="center" vertical="center" wrapText="1"/>
    </xf>
    <xf numFmtId="0" fontId="8" fillId="6" borderId="59" xfId="0" applyFont="1" applyFill="1" applyBorder="1" applyAlignment="1">
      <alignment horizontal="center" vertical="center" wrapText="1"/>
    </xf>
    <xf numFmtId="0" fontId="8" fillId="3" borderId="58" xfId="0" applyFont="1" applyFill="1" applyBorder="1" applyAlignment="1">
      <alignment horizontal="center" vertical="center" wrapText="1"/>
    </xf>
    <xf numFmtId="0" fontId="8" fillId="3" borderId="59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/>
    </xf>
    <xf numFmtId="0" fontId="9" fillId="3" borderId="49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7" fillId="3" borderId="45" xfId="0" applyFont="1" applyFill="1" applyBorder="1" applyAlignment="1">
      <alignment horizontal="center"/>
    </xf>
    <xf numFmtId="0" fontId="7" fillId="3" borderId="46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/>
    </xf>
    <xf numFmtId="0" fontId="7" fillId="3" borderId="63" xfId="0" applyFont="1" applyFill="1" applyBorder="1" applyAlignment="1">
      <alignment horizontal="center"/>
    </xf>
    <xf numFmtId="0" fontId="11" fillId="0" borderId="0" xfId="0" applyFont="1" applyBorder="1"/>
    <xf numFmtId="0" fontId="13" fillId="0" borderId="61" xfId="0" applyFont="1" applyFill="1" applyBorder="1" applyAlignment="1">
      <alignment horizontal="left" vertical="center" wrapText="1"/>
    </xf>
    <xf numFmtId="0" fontId="13" fillId="0" borderId="52" xfId="0" applyFont="1" applyFill="1" applyBorder="1" applyAlignment="1">
      <alignment horizontal="left" vertical="center" wrapText="1"/>
    </xf>
    <xf numFmtId="0" fontId="13" fillId="0" borderId="53" xfId="0" applyFont="1" applyFill="1" applyBorder="1" applyAlignment="1">
      <alignment horizontal="left" vertical="center" wrapText="1"/>
    </xf>
    <xf numFmtId="0" fontId="13" fillId="0" borderId="42" xfId="0" applyFont="1" applyFill="1" applyBorder="1" applyAlignment="1">
      <alignment horizontal="left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0" fontId="15" fillId="0" borderId="0" xfId="0" applyFont="1"/>
    <xf numFmtId="0" fontId="15" fillId="0" borderId="0" xfId="0" applyFont="1" applyBorder="1" applyAlignment="1"/>
    <xf numFmtId="0" fontId="7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7" fillId="3" borderId="58" xfId="0" applyFont="1" applyFill="1" applyBorder="1" applyAlignment="1">
      <alignment horizontal="center"/>
    </xf>
    <xf numFmtId="0" fontId="7" fillId="3" borderId="59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8" fillId="3" borderId="49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 vertical="center" wrapText="1"/>
    </xf>
    <xf numFmtId="1" fontId="7" fillId="2" borderId="11" xfId="0" applyNumberFormat="1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2" fontId="7" fillId="2" borderId="51" xfId="0" applyNumberFormat="1" applyFont="1" applyFill="1" applyBorder="1" applyAlignment="1">
      <alignment horizontal="center"/>
    </xf>
    <xf numFmtId="1" fontId="7" fillId="3" borderId="42" xfId="0" applyNumberFormat="1" applyFont="1" applyFill="1" applyBorder="1" applyAlignment="1">
      <alignment horizontal="center"/>
    </xf>
    <xf numFmtId="2" fontId="7" fillId="3" borderId="51" xfId="1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1" fontId="7" fillId="3" borderId="51" xfId="0" applyNumberFormat="1" applyFont="1" applyFill="1" applyBorder="1" applyAlignment="1">
      <alignment horizontal="center"/>
    </xf>
    <xf numFmtId="164" fontId="7" fillId="4" borderId="12" xfId="0" applyNumberFormat="1" applyFont="1" applyFill="1" applyBorder="1" applyAlignment="1">
      <alignment horizontal="center"/>
    </xf>
    <xf numFmtId="164" fontId="7" fillId="4" borderId="3" xfId="0" applyNumberFormat="1" applyFont="1" applyFill="1" applyBorder="1" applyAlignment="1">
      <alignment horizontal="center"/>
    </xf>
    <xf numFmtId="164" fontId="7" fillId="4" borderId="4" xfId="0" applyNumberFormat="1" applyFont="1" applyFill="1" applyBorder="1" applyAlignment="1">
      <alignment horizontal="center"/>
    </xf>
    <xf numFmtId="2" fontId="7" fillId="3" borderId="51" xfId="0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164" fontId="7" fillId="4" borderId="7" xfId="0" applyNumberFormat="1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164" fontId="7" fillId="4" borderId="5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2" fontId="7" fillId="2" borderId="59" xfId="0" applyNumberFormat="1" applyFont="1" applyFill="1" applyBorder="1" applyAlignment="1">
      <alignment horizontal="center"/>
    </xf>
    <xf numFmtId="1" fontId="7" fillId="3" borderId="60" xfId="0" applyNumberFormat="1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164" fontId="7" fillId="4" borderId="2" xfId="0" applyNumberFormat="1" applyFont="1" applyFill="1" applyBorder="1" applyAlignment="1">
      <alignment horizontal="center"/>
    </xf>
    <xf numFmtId="164" fontId="7" fillId="4" borderId="6" xfId="0" applyNumberFormat="1" applyFont="1" applyFill="1" applyBorder="1" applyAlignment="1">
      <alignment horizontal="center"/>
    </xf>
    <xf numFmtId="2" fontId="7" fillId="3" borderId="59" xfId="0" applyNumberFormat="1" applyFont="1" applyFill="1" applyBorder="1" applyAlignment="1">
      <alignment horizontal="center"/>
    </xf>
    <xf numFmtId="1" fontId="8" fillId="2" borderId="49" xfId="0" applyNumberFormat="1" applyFont="1" applyFill="1" applyBorder="1" applyAlignment="1">
      <alignment horizontal="center" vertical="center" wrapText="1"/>
    </xf>
    <xf numFmtId="1" fontId="8" fillId="2" borderId="35" xfId="0" applyNumberFormat="1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2" fontId="7" fillId="2" borderId="36" xfId="0" applyNumberFormat="1" applyFont="1" applyFill="1" applyBorder="1" applyAlignment="1">
      <alignment horizontal="center"/>
    </xf>
    <xf numFmtId="1" fontId="7" fillId="3" borderId="49" xfId="0" applyNumberFormat="1" applyFont="1" applyFill="1" applyBorder="1" applyAlignment="1">
      <alignment horizontal="center" vertical="center" wrapText="1"/>
    </xf>
    <xf numFmtId="1" fontId="7" fillId="3" borderId="48" xfId="0" applyNumberFormat="1" applyFont="1" applyFill="1" applyBorder="1" applyAlignment="1">
      <alignment horizontal="center"/>
    </xf>
    <xf numFmtId="1" fontId="7" fillId="3" borderId="49" xfId="0" applyNumberFormat="1" applyFont="1" applyFill="1" applyBorder="1" applyAlignment="1">
      <alignment horizontal="center"/>
    </xf>
    <xf numFmtId="2" fontId="7" fillId="3" borderId="45" xfId="0" applyNumberFormat="1" applyFont="1" applyFill="1" applyBorder="1" applyAlignment="1">
      <alignment horizontal="center"/>
    </xf>
    <xf numFmtId="2" fontId="7" fillId="3" borderId="46" xfId="0" applyNumberFormat="1" applyFont="1" applyFill="1" applyBorder="1" applyAlignment="1">
      <alignment horizontal="center"/>
    </xf>
    <xf numFmtId="2" fontId="7" fillId="3" borderId="63" xfId="0" applyNumberFormat="1" applyFont="1" applyFill="1" applyBorder="1" applyAlignment="1">
      <alignment horizontal="center"/>
    </xf>
    <xf numFmtId="2" fontId="7" fillId="3" borderId="49" xfId="0" applyNumberFormat="1" applyFont="1" applyFill="1" applyBorder="1" applyAlignment="1">
      <alignment horizontal="center"/>
    </xf>
    <xf numFmtId="0" fontId="7" fillId="5" borderId="56" xfId="0" applyFont="1" applyFill="1" applyBorder="1" applyAlignment="1">
      <alignment horizontal="center" vertical="center" wrapText="1"/>
    </xf>
    <xf numFmtId="0" fontId="7" fillId="5" borderId="55" xfId="0" applyFont="1" applyFill="1" applyBorder="1" applyAlignment="1">
      <alignment horizontal="center" vertical="center" wrapText="1"/>
    </xf>
    <xf numFmtId="0" fontId="8" fillId="5" borderId="60" xfId="0" applyFont="1" applyFill="1" applyBorder="1" applyAlignment="1">
      <alignment horizontal="center" vertical="center" wrapText="1"/>
    </xf>
    <xf numFmtId="0" fontId="8" fillId="5" borderId="41" xfId="0" applyFont="1" applyFill="1" applyBorder="1" applyAlignment="1">
      <alignment horizontal="center" vertical="center" wrapText="1"/>
    </xf>
    <xf numFmtId="0" fontId="8" fillId="5" borderId="44" xfId="0" applyFont="1" applyFill="1" applyBorder="1" applyAlignment="1">
      <alignment horizontal="center" vertical="center" wrapText="1"/>
    </xf>
    <xf numFmtId="0" fontId="7" fillId="5" borderId="45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 vertical="center" wrapText="1"/>
    </xf>
    <xf numFmtId="0" fontId="16" fillId="0" borderId="0" xfId="0" applyFont="1"/>
    <xf numFmtId="0" fontId="18" fillId="0" borderId="0" xfId="0" applyFont="1" applyBorder="1"/>
    <xf numFmtId="0" fontId="5" fillId="0" borderId="0" xfId="0" applyFont="1"/>
    <xf numFmtId="0" fontId="8" fillId="5" borderId="0" xfId="0" applyFont="1" applyFill="1" applyBorder="1" applyAlignment="1">
      <alignment horizontal="center" vertical="center" wrapText="1"/>
    </xf>
    <xf numFmtId="0" fontId="8" fillId="5" borderId="58" xfId="0" applyFont="1" applyFill="1" applyBorder="1" applyAlignment="1">
      <alignment horizontal="center" vertical="center" wrapText="1"/>
    </xf>
    <xf numFmtId="0" fontId="8" fillId="5" borderId="59" xfId="0" applyFont="1" applyFill="1" applyBorder="1" applyAlignment="1">
      <alignment horizontal="center" vertical="center" wrapText="1"/>
    </xf>
    <xf numFmtId="0" fontId="8" fillId="5" borderId="62" xfId="0" applyFont="1" applyFill="1" applyBorder="1" applyAlignment="1">
      <alignment horizontal="center" vertical="center" wrapText="1"/>
    </xf>
    <xf numFmtId="0" fontId="17" fillId="0" borderId="0" xfId="0" applyFont="1"/>
    <xf numFmtId="0" fontId="13" fillId="0" borderId="43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42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 vertical="center" wrapText="1"/>
    </xf>
    <xf numFmtId="0" fontId="6" fillId="0" borderId="0" xfId="0" applyFont="1" applyBorder="1" applyAlignment="1"/>
    <xf numFmtId="0" fontId="13" fillId="0" borderId="0" xfId="0" applyFont="1"/>
    <xf numFmtId="0" fontId="6" fillId="0" borderId="0" xfId="0" applyFont="1"/>
    <xf numFmtId="0" fontId="19" fillId="0" borderId="0" xfId="0" applyFont="1" applyBorder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center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20" fillId="0" borderId="34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34" xfId="0" applyFont="1" applyBorder="1"/>
    <xf numFmtId="0" fontId="14" fillId="0" borderId="0" xfId="0" applyFont="1"/>
    <xf numFmtId="0" fontId="10" fillId="0" borderId="0" xfId="0" applyNumberFormat="1" applyFont="1"/>
    <xf numFmtId="0" fontId="22" fillId="6" borderId="0" xfId="0" applyFont="1" applyFill="1"/>
    <xf numFmtId="0" fontId="12" fillId="0" borderId="0" xfId="0" applyFont="1" applyBorder="1"/>
    <xf numFmtId="0" fontId="12" fillId="0" borderId="0" xfId="0" applyFont="1"/>
    <xf numFmtId="0" fontId="13" fillId="0" borderId="24" xfId="0" applyFont="1" applyFill="1" applyBorder="1" applyAlignment="1">
      <alignment horizontal="center"/>
    </xf>
    <xf numFmtId="2" fontId="7" fillId="2" borderId="42" xfId="0" applyNumberFormat="1" applyFont="1" applyFill="1" applyBorder="1" applyAlignment="1">
      <alignment horizontal="center"/>
    </xf>
    <xf numFmtId="2" fontId="7" fillId="2" borderId="62" xfId="0" applyNumberFormat="1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164" fontId="4" fillId="4" borderId="12" xfId="0" applyNumberFormat="1" applyFont="1" applyFill="1" applyBorder="1" applyAlignment="1">
      <alignment horizontal="center"/>
    </xf>
    <xf numFmtId="164" fontId="4" fillId="4" borderId="3" xfId="0" applyNumberFormat="1" applyFont="1" applyFill="1" applyBorder="1" applyAlignment="1">
      <alignment horizontal="center"/>
    </xf>
    <xf numFmtId="164" fontId="4" fillId="4" borderId="4" xfId="0" applyNumberFormat="1" applyFont="1" applyFill="1" applyBorder="1" applyAlignment="1">
      <alignment horizontal="center"/>
    </xf>
    <xf numFmtId="164" fontId="4" fillId="4" borderId="7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4" fillId="4" borderId="5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164" fontId="4" fillId="4" borderId="6" xfId="0" applyNumberFormat="1" applyFont="1" applyFill="1" applyBorder="1" applyAlignment="1">
      <alignment horizontal="center"/>
    </xf>
    <xf numFmtId="0" fontId="9" fillId="6" borderId="32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62" xfId="0" applyFont="1" applyFill="1" applyBorder="1" applyAlignment="1">
      <alignment horizontal="center" vertical="center" wrapText="1"/>
    </xf>
    <xf numFmtId="0" fontId="9" fillId="6" borderId="35" xfId="0" applyFont="1" applyFill="1" applyBorder="1" applyAlignment="1">
      <alignment horizontal="center" vertical="center" wrapText="1"/>
    </xf>
    <xf numFmtId="0" fontId="9" fillId="6" borderId="36" xfId="0" applyFont="1" applyFill="1" applyBorder="1" applyAlignment="1">
      <alignment horizontal="center" vertical="center" wrapText="1"/>
    </xf>
    <xf numFmtId="0" fontId="9" fillId="6" borderId="34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right"/>
    </xf>
    <xf numFmtId="0" fontId="9" fillId="6" borderId="28" xfId="0" applyFont="1" applyFill="1" applyBorder="1" applyAlignment="1">
      <alignment horizontal="center" vertical="center" wrapText="1"/>
    </xf>
    <xf numFmtId="0" fontId="9" fillId="6" borderId="55" xfId="0" applyFont="1" applyFill="1" applyBorder="1" applyAlignment="1">
      <alignment horizontal="center" vertical="center" wrapText="1"/>
    </xf>
    <xf numFmtId="0" fontId="9" fillId="6" borderId="56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/>
    </xf>
    <xf numFmtId="0" fontId="13" fillId="0" borderId="65" xfId="0" applyFont="1" applyFill="1" applyBorder="1" applyAlignment="1">
      <alignment horizontal="center"/>
    </xf>
    <xf numFmtId="0" fontId="13" fillId="0" borderId="66" xfId="0" applyFont="1" applyFill="1" applyBorder="1" applyAlignment="1">
      <alignment horizontal="center"/>
    </xf>
    <xf numFmtId="0" fontId="13" fillId="0" borderId="67" xfId="0" applyFont="1" applyFill="1" applyBorder="1" applyAlignment="1">
      <alignment horizontal="center"/>
    </xf>
    <xf numFmtId="0" fontId="23" fillId="6" borderId="21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 wrapText="1"/>
    </xf>
    <xf numFmtId="0" fontId="23" fillId="6" borderId="57" xfId="0" applyFont="1" applyFill="1" applyBorder="1" applyAlignment="1">
      <alignment horizontal="center" vertical="center" wrapText="1"/>
    </xf>
    <xf numFmtId="0" fontId="23" fillId="6" borderId="22" xfId="0" applyFont="1" applyFill="1" applyBorder="1" applyAlignment="1">
      <alignment horizontal="center" vertical="center" wrapText="1"/>
    </xf>
    <xf numFmtId="0" fontId="23" fillId="6" borderId="16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7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23" fillId="6" borderId="39" xfId="0" applyFont="1" applyFill="1" applyBorder="1" applyAlignment="1">
      <alignment horizontal="center" vertical="center" wrapText="1"/>
    </xf>
    <xf numFmtId="0" fontId="23" fillId="6" borderId="27" xfId="0" applyFont="1" applyFill="1" applyBorder="1" applyAlignment="1">
      <alignment horizontal="center" vertical="center" wrapText="1"/>
    </xf>
    <xf numFmtId="0" fontId="23" fillId="6" borderId="40" xfId="0" applyFont="1" applyFill="1" applyBorder="1" applyAlignment="1">
      <alignment horizontal="center" vertical="center" wrapText="1"/>
    </xf>
    <xf numFmtId="0" fontId="23" fillId="6" borderId="59" xfId="0" applyFont="1" applyFill="1" applyBorder="1" applyAlignment="1">
      <alignment horizontal="center" vertical="center" wrapText="1"/>
    </xf>
    <xf numFmtId="0" fontId="8" fillId="6" borderId="55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/>
    </xf>
    <xf numFmtId="0" fontId="13" fillId="0" borderId="53" xfId="0" applyFont="1" applyFill="1" applyBorder="1" applyAlignment="1">
      <alignment horizontal="center"/>
    </xf>
    <xf numFmtId="0" fontId="7" fillId="2" borderId="63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8" fillId="6" borderId="56" xfId="0" applyFont="1" applyFill="1" applyBorder="1" applyAlignment="1">
      <alignment horizontal="center" vertical="center" wrapText="1"/>
    </xf>
    <xf numFmtId="0" fontId="8" fillId="6" borderId="58" xfId="0" applyFont="1" applyFill="1" applyBorder="1" applyAlignment="1">
      <alignment vertical="center" wrapText="1"/>
    </xf>
    <xf numFmtId="0" fontId="13" fillId="0" borderId="51" xfId="0" applyFont="1" applyFill="1" applyBorder="1" applyAlignment="1">
      <alignment horizontal="center"/>
    </xf>
    <xf numFmtId="0" fontId="23" fillId="6" borderId="43" xfId="0" applyFont="1" applyFill="1" applyBorder="1" applyAlignment="1">
      <alignment horizontal="center" vertical="center" wrapText="1"/>
    </xf>
    <xf numFmtId="0" fontId="23" fillId="6" borderId="30" xfId="0" applyFont="1" applyFill="1" applyBorder="1" applyAlignment="1">
      <alignment horizontal="center" vertical="center" wrapText="1"/>
    </xf>
    <xf numFmtId="0" fontId="23" fillId="6" borderId="37" xfId="0" applyFont="1" applyFill="1" applyBorder="1" applyAlignment="1">
      <alignment horizontal="center" vertical="center" wrapText="1"/>
    </xf>
    <xf numFmtId="0" fontId="23" fillId="6" borderId="29" xfId="0" applyFont="1" applyFill="1" applyBorder="1" applyAlignment="1">
      <alignment horizontal="center" vertical="center" wrapText="1"/>
    </xf>
    <xf numFmtId="0" fontId="23" fillId="6" borderId="31" xfId="0" applyFont="1" applyFill="1" applyBorder="1" applyAlignment="1">
      <alignment horizontal="center" vertical="center" wrapText="1"/>
    </xf>
    <xf numFmtId="0" fontId="23" fillId="6" borderId="61" xfId="0" applyFont="1" applyFill="1" applyBorder="1" applyAlignment="1">
      <alignment horizontal="center" vertical="center" wrapText="1"/>
    </xf>
    <xf numFmtId="0" fontId="9" fillId="6" borderId="69" xfId="0" applyFont="1" applyFill="1" applyBorder="1" applyAlignment="1">
      <alignment horizontal="center" vertical="center" wrapText="1"/>
    </xf>
    <xf numFmtId="0" fontId="9" fillId="6" borderId="66" xfId="0" applyFont="1" applyFill="1" applyBorder="1" applyAlignment="1">
      <alignment horizontal="center" vertical="center" wrapText="1"/>
    </xf>
    <xf numFmtId="0" fontId="9" fillId="6" borderId="64" xfId="0" applyFont="1" applyFill="1" applyBorder="1" applyAlignment="1">
      <alignment horizontal="center" vertical="center" wrapText="1"/>
    </xf>
    <xf numFmtId="0" fontId="9" fillId="6" borderId="68" xfId="0" applyFont="1" applyFill="1" applyBorder="1" applyAlignment="1">
      <alignment horizontal="center" vertical="center" wrapText="1"/>
    </xf>
    <xf numFmtId="0" fontId="23" fillId="6" borderId="56" xfId="0" applyFont="1" applyFill="1" applyBorder="1" applyAlignment="1">
      <alignment horizontal="center" vertical="center" wrapText="1"/>
    </xf>
    <xf numFmtId="0" fontId="23" fillId="6" borderId="62" xfId="0" applyFont="1" applyFill="1" applyBorder="1" applyAlignment="1">
      <alignment horizontal="center" vertical="center" wrapText="1"/>
    </xf>
    <xf numFmtId="0" fontId="24" fillId="5" borderId="45" xfId="0" applyFont="1" applyFill="1" applyBorder="1" applyAlignment="1">
      <alignment horizontal="center" vertical="center" wrapText="1"/>
    </xf>
    <xf numFmtId="0" fontId="24" fillId="5" borderId="34" xfId="0" applyFont="1" applyFill="1" applyBorder="1" applyAlignment="1">
      <alignment horizontal="center" vertical="center" wrapText="1"/>
    </xf>
    <xf numFmtId="0" fontId="24" fillId="5" borderId="49" xfId="0" applyFont="1" applyFill="1" applyBorder="1" applyAlignment="1">
      <alignment horizontal="center" vertical="center" wrapText="1"/>
    </xf>
    <xf numFmtId="1" fontId="24" fillId="2" borderId="49" xfId="0" applyNumberFormat="1" applyFont="1" applyFill="1" applyBorder="1" applyAlignment="1">
      <alignment horizontal="center" vertical="center" wrapText="1"/>
    </xf>
    <xf numFmtId="1" fontId="24" fillId="2" borderId="35" xfId="0" applyNumberFormat="1" applyFont="1" applyFill="1" applyBorder="1" applyAlignment="1">
      <alignment horizontal="center" vertical="center" wrapText="1"/>
    </xf>
    <xf numFmtId="0" fontId="24" fillId="2" borderId="33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45" xfId="0" applyFont="1" applyFill="1" applyBorder="1" applyAlignment="1">
      <alignment horizontal="center" vertical="center" wrapText="1"/>
    </xf>
    <xf numFmtId="0" fontId="24" fillId="2" borderId="46" xfId="0" applyFont="1" applyFill="1" applyBorder="1" applyAlignment="1">
      <alignment horizontal="center" vertical="center" wrapText="1"/>
    </xf>
    <xf numFmtId="0" fontId="24" fillId="2" borderId="48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2" fontId="24" fillId="2" borderId="36" xfId="0" applyNumberFormat="1" applyFont="1" applyFill="1" applyBorder="1" applyAlignment="1">
      <alignment horizontal="center"/>
    </xf>
    <xf numFmtId="1" fontId="24" fillId="3" borderId="49" xfId="0" applyNumberFormat="1" applyFont="1" applyFill="1" applyBorder="1" applyAlignment="1">
      <alignment horizontal="center" vertical="center" wrapText="1"/>
    </xf>
    <xf numFmtId="1" fontId="24" fillId="3" borderId="48" xfId="0" applyNumberFormat="1" applyFont="1" applyFill="1" applyBorder="1" applyAlignment="1">
      <alignment horizontal="center"/>
    </xf>
    <xf numFmtId="0" fontId="24" fillId="3" borderId="45" xfId="0" applyFont="1" applyFill="1" applyBorder="1" applyAlignment="1">
      <alignment horizontal="center"/>
    </xf>
    <xf numFmtId="0" fontId="24" fillId="3" borderId="46" xfId="0" applyFont="1" applyFill="1" applyBorder="1" applyAlignment="1">
      <alignment horizontal="center"/>
    </xf>
    <xf numFmtId="0" fontId="24" fillId="3" borderId="63" xfId="0" applyFont="1" applyFill="1" applyBorder="1" applyAlignment="1">
      <alignment horizontal="center"/>
    </xf>
    <xf numFmtId="1" fontId="24" fillId="3" borderId="49" xfId="0" applyNumberFormat="1" applyFont="1" applyFill="1" applyBorder="1" applyAlignment="1">
      <alignment horizontal="center"/>
    </xf>
    <xf numFmtId="2" fontId="25" fillId="3" borderId="45" xfId="0" applyNumberFormat="1" applyFont="1" applyFill="1" applyBorder="1" applyAlignment="1">
      <alignment horizontal="center"/>
    </xf>
    <xf numFmtId="2" fontId="25" fillId="3" borderId="46" xfId="0" applyNumberFormat="1" applyFont="1" applyFill="1" applyBorder="1" applyAlignment="1">
      <alignment horizontal="center"/>
    </xf>
    <xf numFmtId="2" fontId="25" fillId="3" borderId="63" xfId="0" applyNumberFormat="1" applyFont="1" applyFill="1" applyBorder="1" applyAlignment="1">
      <alignment horizontal="center"/>
    </xf>
    <xf numFmtId="2" fontId="24" fillId="3" borderId="49" xfId="0" applyNumberFormat="1" applyFont="1" applyFill="1" applyBorder="1" applyAlignment="1">
      <alignment horizontal="center"/>
    </xf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0" fontId="9" fillId="6" borderId="41" xfId="0" applyFont="1" applyFill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16" fillId="0" borderId="0" xfId="0" applyFont="1" applyBorder="1"/>
    <xf numFmtId="0" fontId="29" fillId="0" borderId="0" xfId="0" applyFont="1" applyAlignment="1">
      <alignment vertical="center"/>
    </xf>
    <xf numFmtId="0" fontId="30" fillId="0" borderId="0" xfId="0" applyFont="1" applyAlignment="1">
      <alignment horizontal="left" vertical="center" indent="12"/>
    </xf>
    <xf numFmtId="0" fontId="30" fillId="0" borderId="0" xfId="0" applyFont="1" applyAlignment="1">
      <alignment horizontal="left" vertical="center" indent="5"/>
    </xf>
    <xf numFmtId="0" fontId="0" fillId="8" borderId="0" xfId="0" applyFill="1"/>
    <xf numFmtId="0" fontId="29" fillId="8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 indent="5"/>
    </xf>
    <xf numFmtId="0" fontId="33" fillId="0" borderId="0" xfId="0" applyFont="1" applyAlignment="1">
      <alignment horizontal="left" vertical="center" indent="4"/>
    </xf>
    <xf numFmtId="0" fontId="29" fillId="0" borderId="0" xfId="0" applyFont="1" applyFill="1" applyAlignment="1">
      <alignment vertical="center"/>
    </xf>
    <xf numFmtId="0" fontId="0" fillId="0" borderId="0" xfId="0" applyFill="1"/>
    <xf numFmtId="0" fontId="30" fillId="0" borderId="0" xfId="0" applyFont="1" applyFill="1" applyAlignment="1">
      <alignment horizontal="left" vertical="center" indent="10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left" vertical="center" indent="12"/>
    </xf>
    <xf numFmtId="0" fontId="30" fillId="0" borderId="0" xfId="0" applyFont="1" applyFill="1" applyAlignment="1">
      <alignment horizontal="left" vertical="center" indent="5"/>
    </xf>
    <xf numFmtId="0" fontId="0" fillId="0" borderId="0" xfId="0" applyFill="1" applyAlignment="1">
      <alignment horizontal="left"/>
    </xf>
    <xf numFmtId="0" fontId="32" fillId="2" borderId="0" xfId="0" applyFont="1" applyFill="1" applyAlignment="1">
      <alignment vertical="center"/>
    </xf>
    <xf numFmtId="0" fontId="0" fillId="2" borderId="0" xfId="0" applyFill="1"/>
    <xf numFmtId="0" fontId="8" fillId="6" borderId="43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8" fillId="6" borderId="37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62" xfId="0" applyFont="1" applyFill="1" applyBorder="1" applyAlignment="1">
      <alignment horizontal="center" vertical="center" wrapText="1"/>
    </xf>
    <xf numFmtId="0" fontId="9" fillId="6" borderId="35" xfId="0" applyFont="1" applyFill="1" applyBorder="1" applyAlignment="1">
      <alignment horizontal="center" vertical="center" wrapText="1"/>
    </xf>
    <xf numFmtId="0" fontId="9" fillId="6" borderId="36" xfId="0" applyFont="1" applyFill="1" applyBorder="1" applyAlignment="1">
      <alignment horizontal="center" vertical="center" wrapText="1"/>
    </xf>
    <xf numFmtId="0" fontId="9" fillId="6" borderId="34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7" fillId="2" borderId="56" xfId="0" applyFont="1" applyFill="1" applyBorder="1" applyAlignment="1">
      <alignment horizontal="center"/>
    </xf>
    <xf numFmtId="0" fontId="8" fillId="7" borderId="34" xfId="0" applyFont="1" applyFill="1" applyBorder="1" applyAlignment="1">
      <alignment horizontal="center"/>
    </xf>
    <xf numFmtId="0" fontId="8" fillId="7" borderId="35" xfId="0" applyFont="1" applyFill="1" applyBorder="1" applyAlignment="1">
      <alignment horizontal="center"/>
    </xf>
    <xf numFmtId="0" fontId="8" fillId="7" borderId="36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right"/>
    </xf>
    <xf numFmtId="0" fontId="9" fillId="6" borderId="54" xfId="0" applyFont="1" applyFill="1" applyBorder="1" applyAlignment="1">
      <alignment horizontal="center" vertical="center" wrapText="1"/>
    </xf>
    <xf numFmtId="0" fontId="9" fillId="6" borderId="44" xfId="0" applyFont="1" applyFill="1" applyBorder="1" applyAlignment="1">
      <alignment horizontal="center" vertical="center" wrapText="1"/>
    </xf>
    <xf numFmtId="0" fontId="9" fillId="6" borderId="41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55" xfId="0" applyFont="1" applyFill="1" applyBorder="1" applyAlignment="1">
      <alignment horizontal="center"/>
    </xf>
    <xf numFmtId="0" fontId="8" fillId="2" borderId="56" xfId="0" applyFont="1" applyFill="1" applyBorder="1" applyAlignment="1">
      <alignment horizontal="center"/>
    </xf>
    <xf numFmtId="0" fontId="8" fillId="6" borderId="55" xfId="0" applyFont="1" applyFill="1" applyBorder="1" applyAlignment="1">
      <alignment horizontal="center" vertical="center" wrapText="1"/>
    </xf>
    <xf numFmtId="0" fontId="8" fillId="6" borderId="56" xfId="0" applyFont="1" applyFill="1" applyBorder="1" applyAlignment="1">
      <alignment horizontal="center" vertical="center" wrapText="1"/>
    </xf>
    <xf numFmtId="0" fontId="9" fillId="6" borderId="69" xfId="0" applyFont="1" applyFill="1" applyBorder="1" applyAlignment="1">
      <alignment horizontal="center" vertical="center" wrapText="1"/>
    </xf>
    <xf numFmtId="0" fontId="9" fillId="6" borderId="66" xfId="0" applyFont="1" applyFill="1" applyBorder="1" applyAlignment="1">
      <alignment horizontal="center" vertical="center" wrapText="1"/>
    </xf>
    <xf numFmtId="0" fontId="9" fillId="6" borderId="64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/>
    </xf>
    <xf numFmtId="0" fontId="23" fillId="6" borderId="70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/>
    <xf numFmtId="0" fontId="8" fillId="6" borderId="23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7" fillId="6" borderId="22" xfId="0" applyFont="1" applyFill="1" applyBorder="1"/>
    <xf numFmtId="2" fontId="7" fillId="2" borderId="49" xfId="0" applyNumberFormat="1" applyFont="1" applyFill="1" applyBorder="1" applyAlignment="1">
      <alignment horizontal="center"/>
    </xf>
    <xf numFmtId="0" fontId="12" fillId="0" borderId="0" xfId="0" applyFont="1" applyBorder="1" applyAlignment="1"/>
    <xf numFmtId="0" fontId="8" fillId="6" borderId="34" xfId="0" applyFont="1" applyFill="1" applyBorder="1" applyAlignment="1">
      <alignment horizontal="center" vertical="center" wrapText="1"/>
    </xf>
    <xf numFmtId="0" fontId="8" fillId="6" borderId="36" xfId="0" applyFont="1" applyFill="1" applyBorder="1" applyAlignment="1">
      <alignment horizontal="center" vertical="center" wrapText="1"/>
    </xf>
    <xf numFmtId="0" fontId="8" fillId="6" borderId="35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right"/>
    </xf>
    <xf numFmtId="0" fontId="8" fillId="3" borderId="34" xfId="0" applyFont="1" applyFill="1" applyBorder="1" applyAlignment="1">
      <alignment horizontal="right"/>
    </xf>
    <xf numFmtId="0" fontId="8" fillId="6" borderId="41" xfId="0" applyFont="1" applyFill="1" applyBorder="1" applyAlignment="1">
      <alignment horizontal="center"/>
    </xf>
    <xf numFmtId="1" fontId="34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FF"/>
      <color rgb="FFFFFF99"/>
      <color rgb="FFE7B7E5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257735</xdr:colOff>
      <xdr:row>29</xdr:row>
      <xdr:rowOff>65976</xdr:rowOff>
    </xdr:from>
    <xdr:to>
      <xdr:col>4</xdr:col>
      <xdr:colOff>221673</xdr:colOff>
      <xdr:row>39</xdr:row>
      <xdr:rowOff>1603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727880-C9B3-1EB4-AD3F-B06163E36B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665" t="41144" r="24105" b="23906"/>
        <a:stretch/>
      </xdr:blipFill>
      <xdr:spPr>
        <a:xfrm>
          <a:off x="1400735" y="5837005"/>
          <a:ext cx="3841173" cy="1504451"/>
        </a:xfrm>
        <a:prstGeom prst="rect">
          <a:avLst/>
        </a:prstGeom>
      </xdr:spPr>
    </xdr:pic>
    <xdr:clientData/>
  </xdr:twoCellAnchor>
  <xdr:twoCellAnchor editAs="oneCell">
    <xdr:from>
      <xdr:col>2</xdr:col>
      <xdr:colOff>246530</xdr:colOff>
      <xdr:row>39</xdr:row>
      <xdr:rowOff>56029</xdr:rowOff>
    </xdr:from>
    <xdr:to>
      <xdr:col>4</xdr:col>
      <xdr:colOff>235325</xdr:colOff>
      <xdr:row>44</xdr:row>
      <xdr:rowOff>28278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3A0223-9FD4-17D5-97AB-F5B7225C984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8718" t="52292" r="28360" b="33100"/>
        <a:stretch/>
      </xdr:blipFill>
      <xdr:spPr>
        <a:xfrm>
          <a:off x="1389530" y="7395882"/>
          <a:ext cx="3866030" cy="756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F81DE-F9BE-4D81-9389-5A4C53C8D443}">
  <dimension ref="B2:K82"/>
  <sheetViews>
    <sheetView topLeftCell="A37" workbookViewId="0">
      <selection activeCell="O12" sqref="O12"/>
    </sheetView>
  </sheetViews>
  <sheetFormatPr defaultRowHeight="14.4"/>
  <sheetData>
    <row r="2" spans="2:2" s="265" customFormat="1" ht="24">
      <c r="B2" s="266" t="s">
        <v>162</v>
      </c>
    </row>
    <row r="3" spans="2:2" s="272" customFormat="1" ht="24">
      <c r="B3" s="271" t="s">
        <v>163</v>
      </c>
    </row>
    <row r="4" spans="2:2" s="272" customFormat="1" ht="24">
      <c r="B4" s="273" t="s">
        <v>132</v>
      </c>
    </row>
    <row r="5" spans="2:2" s="272" customFormat="1" ht="24">
      <c r="B5" s="273" t="s">
        <v>133</v>
      </c>
    </row>
    <row r="6" spans="2:2" s="272" customFormat="1" ht="24">
      <c r="B6" s="273" t="s">
        <v>134</v>
      </c>
    </row>
    <row r="7" spans="2:2" s="272" customFormat="1" ht="24">
      <c r="B7" s="273" t="s">
        <v>135</v>
      </c>
    </row>
    <row r="8" spans="2:2" s="272" customFormat="1" ht="24">
      <c r="B8" s="273" t="s">
        <v>136</v>
      </c>
    </row>
    <row r="9" spans="2:2" s="272" customFormat="1" ht="24">
      <c r="B9" s="273" t="s">
        <v>137</v>
      </c>
    </row>
    <row r="10" spans="2:2" s="272" customFormat="1" ht="24">
      <c r="B10" s="273" t="s">
        <v>138</v>
      </c>
    </row>
    <row r="11" spans="2:2" s="272" customFormat="1" ht="24">
      <c r="B11" s="271" t="s">
        <v>164</v>
      </c>
    </row>
    <row r="12" spans="2:2" s="272" customFormat="1" ht="24">
      <c r="B12" s="273" t="s">
        <v>139</v>
      </c>
    </row>
    <row r="13" spans="2:2" s="272" customFormat="1" ht="24">
      <c r="B13" s="274" t="s">
        <v>140</v>
      </c>
    </row>
    <row r="14" spans="2:2" s="272" customFormat="1" ht="24">
      <c r="B14" s="273" t="s">
        <v>141</v>
      </c>
    </row>
    <row r="15" spans="2:2" s="272" customFormat="1" ht="24">
      <c r="B15" s="274" t="s">
        <v>142</v>
      </c>
    </row>
    <row r="16" spans="2:2" s="272" customFormat="1" ht="24">
      <c r="B16" s="273" t="s">
        <v>143</v>
      </c>
    </row>
    <row r="17" spans="2:3" s="272" customFormat="1" ht="24">
      <c r="B17" s="273" t="s">
        <v>144</v>
      </c>
    </row>
    <row r="18" spans="2:3" s="272" customFormat="1" ht="24">
      <c r="B18" s="274" t="s">
        <v>145</v>
      </c>
    </row>
    <row r="19" spans="2:3" s="272" customFormat="1" ht="24">
      <c r="B19" s="273" t="s">
        <v>146</v>
      </c>
    </row>
    <row r="20" spans="2:3" s="272" customFormat="1" ht="24">
      <c r="B20" s="273" t="s">
        <v>147</v>
      </c>
    </row>
    <row r="21" spans="2:3" s="272" customFormat="1" ht="24">
      <c r="B21" s="274" t="s">
        <v>148</v>
      </c>
    </row>
    <row r="22" spans="2:3" s="272" customFormat="1" ht="24">
      <c r="B22" s="275" t="s">
        <v>169</v>
      </c>
    </row>
    <row r="23" spans="2:3" s="272" customFormat="1" ht="24">
      <c r="B23" s="274" t="s">
        <v>149</v>
      </c>
    </row>
    <row r="24" spans="2:3" s="272" customFormat="1" ht="24">
      <c r="B24" s="271" t="s">
        <v>165</v>
      </c>
    </row>
    <row r="25" spans="2:3" s="272" customFormat="1" ht="24">
      <c r="B25" s="273" t="s">
        <v>207</v>
      </c>
      <c r="C25" s="277"/>
    </row>
    <row r="26" spans="2:3" s="272" customFormat="1" ht="24">
      <c r="B26" s="273" t="s">
        <v>208</v>
      </c>
      <c r="C26" s="277"/>
    </row>
    <row r="27" spans="2:3" s="272" customFormat="1" ht="24">
      <c r="B27" s="273" t="s">
        <v>209</v>
      </c>
      <c r="C27" s="277"/>
    </row>
    <row r="28" spans="2:3" s="272" customFormat="1" ht="24">
      <c r="C28" s="276" t="s">
        <v>150</v>
      </c>
    </row>
    <row r="29" spans="2:3" s="272" customFormat="1" ht="24">
      <c r="B29" s="271" t="s">
        <v>166</v>
      </c>
    </row>
    <row r="30" spans="2:3" s="272" customFormat="1" ht="24">
      <c r="B30" s="273" t="s">
        <v>151</v>
      </c>
    </row>
    <row r="31" spans="2:3" s="272" customFormat="1" ht="24">
      <c r="B31" s="273" t="s">
        <v>152</v>
      </c>
    </row>
    <row r="32" spans="2:3" s="272" customFormat="1" ht="24">
      <c r="B32" s="273" t="s">
        <v>153</v>
      </c>
    </row>
    <row r="33" spans="2:3" s="272" customFormat="1" ht="24">
      <c r="B33" s="273" t="s">
        <v>154</v>
      </c>
    </row>
    <row r="34" spans="2:3" s="272" customFormat="1" ht="24">
      <c r="B34" s="271" t="s">
        <v>167</v>
      </c>
    </row>
    <row r="35" spans="2:3" s="272" customFormat="1" ht="24">
      <c r="B35" s="273" t="s">
        <v>155</v>
      </c>
    </row>
    <row r="36" spans="2:3" s="272" customFormat="1" ht="24">
      <c r="B36" s="273" t="s">
        <v>156</v>
      </c>
    </row>
    <row r="37" spans="2:3" s="272" customFormat="1" ht="24">
      <c r="B37" s="273" t="s">
        <v>157</v>
      </c>
    </row>
    <row r="38" spans="2:3" s="272" customFormat="1" ht="24">
      <c r="B38" s="273" t="s">
        <v>158</v>
      </c>
    </row>
    <row r="39" spans="2:3" s="272" customFormat="1" ht="24">
      <c r="B39" s="271" t="s">
        <v>168</v>
      </c>
    </row>
    <row r="40" spans="2:3" s="272" customFormat="1" ht="24">
      <c r="B40" s="276" t="s">
        <v>210</v>
      </c>
    </row>
    <row r="41" spans="2:3" ht="24">
      <c r="B41" s="264" t="s">
        <v>159</v>
      </c>
    </row>
    <row r="42" spans="2:3" ht="24">
      <c r="B42" s="264" t="s">
        <v>211</v>
      </c>
    </row>
    <row r="43" spans="2:3" ht="24">
      <c r="B43" s="264" t="s">
        <v>160</v>
      </c>
    </row>
    <row r="44" spans="2:3" ht="24">
      <c r="B44" s="263" t="s">
        <v>161</v>
      </c>
    </row>
    <row r="46" spans="2:3" s="279" customFormat="1" ht="24">
      <c r="B46" s="278" t="s">
        <v>198</v>
      </c>
    </row>
    <row r="47" spans="2:3" ht="24">
      <c r="B47" s="267" t="s">
        <v>170</v>
      </c>
    </row>
    <row r="48" spans="2:3" ht="24">
      <c r="C48" s="268" t="s">
        <v>171</v>
      </c>
    </row>
    <row r="49" spans="2:3" ht="24">
      <c r="C49" s="268" t="s">
        <v>172</v>
      </c>
    </row>
    <row r="50" spans="2:3" ht="24">
      <c r="C50" s="268" t="s">
        <v>173</v>
      </c>
    </row>
    <row r="51" spans="2:3" ht="24">
      <c r="B51" s="267" t="s">
        <v>174</v>
      </c>
    </row>
    <row r="52" spans="2:3" ht="24">
      <c r="B52" s="269" t="s">
        <v>175</v>
      </c>
      <c r="C52" s="269"/>
    </row>
    <row r="53" spans="2:3" ht="24">
      <c r="C53" s="268" t="s">
        <v>176</v>
      </c>
    </row>
    <row r="54" spans="2:3" ht="24">
      <c r="B54" s="269" t="s">
        <v>177</v>
      </c>
    </row>
    <row r="55" spans="2:3" ht="24">
      <c r="C55" s="268" t="s">
        <v>178</v>
      </c>
    </row>
    <row r="56" spans="2:3" ht="24">
      <c r="B56" s="268" t="s">
        <v>201</v>
      </c>
    </row>
    <row r="57" spans="2:3" ht="24">
      <c r="C57" s="268" t="s">
        <v>179</v>
      </c>
    </row>
    <row r="58" spans="2:3" ht="24">
      <c r="B58" s="267" t="s">
        <v>180</v>
      </c>
    </row>
    <row r="59" spans="2:3" ht="24">
      <c r="B59" s="269" t="s">
        <v>181</v>
      </c>
      <c r="C59" s="269"/>
    </row>
    <row r="60" spans="2:3" ht="24">
      <c r="B60" s="269" t="s">
        <v>182</v>
      </c>
    </row>
    <row r="61" spans="2:3" ht="24">
      <c r="B61" s="269" t="s">
        <v>183</v>
      </c>
    </row>
    <row r="62" spans="2:3" ht="24">
      <c r="B62" s="267" t="s">
        <v>184</v>
      </c>
    </row>
    <row r="63" spans="2:3" ht="24">
      <c r="B63" s="269" t="s">
        <v>185</v>
      </c>
    </row>
    <row r="64" spans="2:3" ht="24">
      <c r="B64" s="269" t="s">
        <v>186</v>
      </c>
    </row>
    <row r="65" spans="2:11" ht="24">
      <c r="B65" s="269" t="s">
        <v>187</v>
      </c>
    </row>
    <row r="66" spans="2:11" ht="24">
      <c r="B66" s="267" t="s">
        <v>188</v>
      </c>
    </row>
    <row r="67" spans="2:11" ht="24">
      <c r="B67" s="269" t="s">
        <v>189</v>
      </c>
    </row>
    <row r="68" spans="2:11" ht="24">
      <c r="B68" s="269" t="s">
        <v>202</v>
      </c>
      <c r="K68" s="268"/>
    </row>
    <row r="69" spans="2:11" ht="24">
      <c r="B69" s="269" t="s">
        <v>190</v>
      </c>
    </row>
    <row r="70" spans="2:11" ht="24">
      <c r="B70" s="267" t="s">
        <v>191</v>
      </c>
    </row>
    <row r="71" spans="2:11" ht="24">
      <c r="B71" s="268"/>
      <c r="C71" s="268" t="s">
        <v>200</v>
      </c>
    </row>
    <row r="72" spans="2:11" ht="24">
      <c r="B72" s="268"/>
      <c r="C72" s="268" t="s">
        <v>199</v>
      </c>
      <c r="D72" s="268"/>
    </row>
    <row r="73" spans="2:11" ht="24">
      <c r="B73" s="268"/>
      <c r="C73" s="268" t="s">
        <v>192</v>
      </c>
      <c r="D73" s="268"/>
    </row>
    <row r="74" spans="2:11" ht="24">
      <c r="B74" s="267" t="s">
        <v>193</v>
      </c>
    </row>
    <row r="75" spans="2:11" ht="24">
      <c r="B75" s="269" t="s">
        <v>194</v>
      </c>
    </row>
    <row r="76" spans="2:11" ht="24">
      <c r="B76" s="269" t="s">
        <v>205</v>
      </c>
    </row>
    <row r="77" spans="2:11" ht="24">
      <c r="B77" s="262" t="s">
        <v>206</v>
      </c>
    </row>
    <row r="78" spans="2:11" ht="24">
      <c r="B78" s="269" t="s">
        <v>203</v>
      </c>
    </row>
    <row r="79" spans="2:11" ht="24">
      <c r="B79" s="270" t="s">
        <v>204</v>
      </c>
      <c r="C79" s="270"/>
      <c r="D79" s="270"/>
    </row>
    <row r="80" spans="2:11" ht="24">
      <c r="B80" s="267" t="s">
        <v>195</v>
      </c>
    </row>
    <row r="81" spans="2:3" ht="24">
      <c r="B81" s="269" t="s">
        <v>196</v>
      </c>
      <c r="C81" s="269"/>
    </row>
    <row r="82" spans="2:3" ht="24">
      <c r="B82" s="269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EC9B3-9253-4D2F-BB48-71F443B3AE16}">
  <dimension ref="A2:AR58"/>
  <sheetViews>
    <sheetView tabSelected="1" topLeftCell="A21" zoomScale="68" zoomScaleNormal="68" workbookViewId="0">
      <selection activeCell="Z46" sqref="Z46"/>
    </sheetView>
  </sheetViews>
  <sheetFormatPr defaultRowHeight="12"/>
  <cols>
    <col min="1" max="1" width="8.88671875" style="38"/>
    <col min="2" max="2" width="7.77734375" style="38" customWidth="1"/>
    <col min="3" max="3" width="37.33203125" style="38" customWidth="1"/>
    <col min="4" max="4" width="19.33203125" style="38" customWidth="1"/>
    <col min="5" max="5" width="23.6640625" style="38" customWidth="1"/>
    <col min="6" max="6" width="6" style="38" customWidth="1"/>
    <col min="7" max="7" width="6.109375" style="38" customWidth="1"/>
    <col min="8" max="8" width="4.33203125" style="38" customWidth="1"/>
    <col min="9" max="9" width="4.5546875" style="38" customWidth="1"/>
    <col min="10" max="10" width="4.44140625" style="38" customWidth="1"/>
    <col min="11" max="11" width="4.33203125" style="38" customWidth="1"/>
    <col min="12" max="12" width="3.88671875" style="38" customWidth="1"/>
    <col min="13" max="14" width="4.33203125" style="38" customWidth="1"/>
    <col min="15" max="15" width="6.88671875" style="38" customWidth="1"/>
    <col min="16" max="16" width="4.33203125" style="38" customWidth="1"/>
    <col min="17" max="17" width="4.21875" style="38" customWidth="1"/>
    <col min="18" max="18" width="4.44140625" style="38" customWidth="1"/>
    <col min="19" max="19" width="4.77734375" style="38" customWidth="1"/>
    <col min="20" max="20" width="4.5546875" style="38" customWidth="1"/>
    <col min="21" max="21" width="4.21875" style="38" customWidth="1"/>
    <col min="22" max="22" width="4.44140625" style="38" customWidth="1"/>
    <col min="23" max="23" width="4.21875" style="38" customWidth="1"/>
    <col min="24" max="24" width="4.33203125" style="38" customWidth="1"/>
    <col min="25" max="25" width="4.77734375" style="38" customWidth="1"/>
    <col min="26" max="26" width="4.5546875" style="38" customWidth="1"/>
    <col min="27" max="27" width="4.21875" style="38" customWidth="1"/>
    <col min="28" max="28" width="7.5546875" style="38" customWidth="1"/>
    <col min="29" max="29" width="7.109375" style="38" customWidth="1"/>
    <col min="30" max="30" width="7.44140625" style="38" customWidth="1"/>
    <col min="31" max="31" width="5.6640625" style="38" customWidth="1"/>
    <col min="32" max="32" width="5.21875" style="38" customWidth="1"/>
    <col min="33" max="33" width="5.44140625" style="38" customWidth="1"/>
    <col min="34" max="34" width="5.33203125" style="38" customWidth="1"/>
    <col min="35" max="35" width="5.21875" style="38" customWidth="1"/>
    <col min="36" max="36" width="5.5546875" style="38" customWidth="1"/>
    <col min="37" max="37" width="9" style="38" customWidth="1"/>
    <col min="38" max="38" width="6.109375" style="38" customWidth="1"/>
    <col min="39" max="39" width="6.21875" style="38" customWidth="1"/>
    <col min="40" max="40" width="5.88671875" style="38" customWidth="1"/>
    <col min="41" max="41" width="6.6640625" style="38" customWidth="1"/>
    <col min="42" max="42" width="5.33203125" style="38" customWidth="1"/>
    <col min="43" max="43" width="5.6640625" style="38" customWidth="1"/>
    <col min="44" max="44" width="6.88671875" style="38" customWidth="1"/>
    <col min="45" max="16384" width="8.88671875" style="38"/>
  </cols>
  <sheetData>
    <row r="2" spans="2:44" s="54" customFormat="1" ht="21.6" customHeight="1">
      <c r="B2" s="44" t="s">
        <v>23</v>
      </c>
      <c r="C2" s="44"/>
      <c r="D2" s="51"/>
      <c r="E2" s="51"/>
      <c r="F2" s="52"/>
      <c r="G2" s="52"/>
      <c r="H2" s="52"/>
      <c r="I2" s="52"/>
      <c r="J2" s="52"/>
      <c r="K2" s="52"/>
      <c r="L2" s="53"/>
      <c r="M2" s="52"/>
      <c r="N2" s="52"/>
      <c r="O2" s="52"/>
      <c r="P2" s="52"/>
      <c r="Q2" s="52"/>
      <c r="R2" s="53"/>
      <c r="S2" s="53"/>
      <c r="T2" s="52"/>
      <c r="U2" s="53"/>
      <c r="V2" s="53"/>
      <c r="W2" s="53"/>
      <c r="X2" s="52"/>
      <c r="Y2" s="52"/>
      <c r="Z2" s="52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2:44" s="53" customFormat="1" ht="14.25" customHeight="1">
      <c r="B3" s="1" t="s">
        <v>38</v>
      </c>
      <c r="C3" s="1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</row>
    <row r="4" spans="2:44" s="134" customFormat="1" ht="12.6" thickBot="1">
      <c r="B4" s="141"/>
      <c r="C4" s="141"/>
    </row>
    <row r="5" spans="2:44" s="57" customFormat="1" ht="16.2" customHeight="1" thickBot="1">
      <c r="B5" s="2"/>
      <c r="C5" s="2"/>
      <c r="D5" s="2"/>
      <c r="E5" s="2"/>
      <c r="F5" s="56"/>
      <c r="G5" s="56"/>
      <c r="H5" s="293" t="s">
        <v>32</v>
      </c>
      <c r="I5" s="294"/>
      <c r="J5" s="294"/>
      <c r="K5" s="294"/>
      <c r="L5" s="294"/>
      <c r="M5" s="294"/>
      <c r="N5" s="294"/>
      <c r="O5" s="295"/>
      <c r="P5" s="294"/>
      <c r="Q5" s="294"/>
      <c r="R5" s="294"/>
      <c r="S5" s="294"/>
      <c r="T5" s="295"/>
      <c r="U5" s="295"/>
      <c r="V5" s="295"/>
      <c r="W5" s="295"/>
      <c r="X5" s="294"/>
      <c r="Y5" s="294"/>
      <c r="Z5" s="294"/>
      <c r="AA5" s="294"/>
      <c r="AB5" s="296"/>
      <c r="AC5" s="297" t="s">
        <v>33</v>
      </c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9"/>
    </row>
    <row r="6" spans="2:44" s="2" customFormat="1" ht="16.8" customHeight="1" thickBot="1">
      <c r="B6" s="138"/>
      <c r="C6" s="126"/>
      <c r="D6" s="126"/>
      <c r="E6" s="127"/>
      <c r="F6" s="280" t="s">
        <v>1</v>
      </c>
      <c r="G6" s="281"/>
      <c r="H6" s="280" t="s">
        <v>11</v>
      </c>
      <c r="I6" s="282"/>
      <c r="J6" s="281"/>
      <c r="K6" s="281"/>
      <c r="L6" s="281"/>
      <c r="M6" s="281"/>
      <c r="N6" s="281"/>
      <c r="O6" s="31" t="s">
        <v>22</v>
      </c>
      <c r="P6" s="283" t="s">
        <v>12</v>
      </c>
      <c r="Q6" s="283"/>
      <c r="R6" s="283"/>
      <c r="S6" s="284"/>
      <c r="T6" s="283" t="s">
        <v>13</v>
      </c>
      <c r="U6" s="283"/>
      <c r="V6" s="283"/>
      <c r="W6" s="284"/>
      <c r="X6" s="285" t="s">
        <v>14</v>
      </c>
      <c r="Y6" s="283"/>
      <c r="Z6" s="283"/>
      <c r="AA6" s="286"/>
      <c r="AB6" s="31" t="s">
        <v>35</v>
      </c>
      <c r="AC6" s="33" t="s">
        <v>3</v>
      </c>
      <c r="AD6" s="58" t="s">
        <v>0</v>
      </c>
      <c r="AE6" s="300" t="s">
        <v>30</v>
      </c>
      <c r="AF6" s="300"/>
      <c r="AG6" s="300"/>
      <c r="AH6" s="300"/>
      <c r="AI6" s="300"/>
      <c r="AJ6" s="300"/>
      <c r="AK6" s="300"/>
      <c r="AL6" s="7" t="s">
        <v>21</v>
      </c>
      <c r="AM6" s="7"/>
      <c r="AN6" s="7"/>
      <c r="AO6" s="7"/>
      <c r="AP6" s="7"/>
      <c r="AQ6" s="7"/>
      <c r="AR6" s="8"/>
    </row>
    <row r="7" spans="2:44" s="2" customFormat="1" ht="16.8" customHeight="1" thickBot="1">
      <c r="B7" s="139" t="s">
        <v>24</v>
      </c>
      <c r="C7" s="140" t="s">
        <v>61</v>
      </c>
      <c r="D7" s="140" t="s">
        <v>36</v>
      </c>
      <c r="E7" s="137" t="s">
        <v>16</v>
      </c>
      <c r="F7" s="3" t="s">
        <v>0</v>
      </c>
      <c r="G7" s="4" t="s">
        <v>2</v>
      </c>
      <c r="H7" s="23">
        <v>1</v>
      </c>
      <c r="I7" s="24">
        <v>2</v>
      </c>
      <c r="J7" s="25">
        <v>3</v>
      </c>
      <c r="K7" s="25">
        <v>4</v>
      </c>
      <c r="L7" s="25">
        <v>5</v>
      </c>
      <c r="M7" s="25">
        <v>6</v>
      </c>
      <c r="N7" s="25">
        <v>7</v>
      </c>
      <c r="O7" s="18"/>
      <c r="P7" s="41">
        <v>1</v>
      </c>
      <c r="Q7" s="20">
        <v>2</v>
      </c>
      <c r="R7" s="21">
        <v>3</v>
      </c>
      <c r="S7" s="22">
        <v>4</v>
      </c>
      <c r="T7" s="28">
        <v>1</v>
      </c>
      <c r="U7" s="26">
        <v>2</v>
      </c>
      <c r="V7" s="26">
        <v>3</v>
      </c>
      <c r="W7" s="27">
        <v>4</v>
      </c>
      <c r="X7" s="29">
        <v>1</v>
      </c>
      <c r="Y7" s="26">
        <v>2</v>
      </c>
      <c r="Z7" s="26">
        <v>3</v>
      </c>
      <c r="AA7" s="30">
        <v>4</v>
      </c>
      <c r="AB7" s="32" t="s">
        <v>27</v>
      </c>
      <c r="AC7" s="34" t="s">
        <v>4</v>
      </c>
      <c r="AD7" s="59" t="s">
        <v>28</v>
      </c>
      <c r="AE7" s="13"/>
      <c r="AF7" s="14" t="s">
        <v>15</v>
      </c>
      <c r="AG7" s="14"/>
      <c r="AH7" s="14"/>
      <c r="AI7" s="14">
        <f>AD8</f>
        <v>160</v>
      </c>
      <c r="AJ7" s="15" t="s">
        <v>25</v>
      </c>
      <c r="AK7" s="16"/>
      <c r="AL7" s="13"/>
      <c r="AM7" s="14" t="s">
        <v>29</v>
      </c>
      <c r="AN7" s="14"/>
      <c r="AO7" s="14"/>
      <c r="AP7" s="17">
        <f>AC8</f>
        <v>60</v>
      </c>
      <c r="AQ7" s="60" t="s">
        <v>26</v>
      </c>
      <c r="AR7" s="16"/>
    </row>
    <row r="8" spans="2:44" s="2" customFormat="1" ht="15.6" customHeight="1" thickBot="1">
      <c r="B8" s="128"/>
      <c r="C8" s="129"/>
      <c r="D8" s="129"/>
      <c r="E8" s="130"/>
      <c r="F8" s="35">
        <v>45</v>
      </c>
      <c r="G8" s="5"/>
      <c r="H8" s="301">
        <v>8</v>
      </c>
      <c r="I8" s="302"/>
      <c r="J8" s="302"/>
      <c r="K8" s="302"/>
      <c r="L8" s="302"/>
      <c r="M8" s="302"/>
      <c r="N8" s="303"/>
      <c r="O8" s="19">
        <v>5</v>
      </c>
      <c r="P8" s="287">
        <v>15</v>
      </c>
      <c r="Q8" s="288"/>
      <c r="R8" s="288"/>
      <c r="S8" s="289"/>
      <c r="T8" s="290">
        <v>6</v>
      </c>
      <c r="U8" s="290"/>
      <c r="V8" s="290"/>
      <c r="W8" s="291"/>
      <c r="X8" s="292">
        <v>6</v>
      </c>
      <c r="Y8" s="290"/>
      <c r="Z8" s="290"/>
      <c r="AA8" s="291"/>
      <c r="AB8" s="6">
        <f>H8+O8+P8+T8+X8</f>
        <v>40</v>
      </c>
      <c r="AC8" s="12">
        <f>G19-AB8</f>
        <v>60</v>
      </c>
      <c r="AD8" s="37">
        <v>160</v>
      </c>
      <c r="AE8" s="10" t="s">
        <v>5</v>
      </c>
      <c r="AF8" s="9" t="s">
        <v>6</v>
      </c>
      <c r="AG8" s="9" t="s">
        <v>7</v>
      </c>
      <c r="AH8" s="9" t="s">
        <v>8</v>
      </c>
      <c r="AI8" s="9" t="s">
        <v>9</v>
      </c>
      <c r="AJ8" s="11" t="s">
        <v>10</v>
      </c>
      <c r="AK8" s="61" t="s">
        <v>31</v>
      </c>
      <c r="AL8" s="42" t="s">
        <v>5</v>
      </c>
      <c r="AM8" s="40" t="s">
        <v>6</v>
      </c>
      <c r="AN8" s="40" t="s">
        <v>7</v>
      </c>
      <c r="AO8" s="40" t="s">
        <v>8</v>
      </c>
      <c r="AP8" s="40" t="s">
        <v>9</v>
      </c>
      <c r="AQ8" s="43" t="s">
        <v>10</v>
      </c>
      <c r="AR8" s="61" t="s">
        <v>35</v>
      </c>
    </row>
    <row r="9" spans="2:44" s="57" customFormat="1" ht="21" customHeight="1">
      <c r="B9" s="153" t="s">
        <v>51</v>
      </c>
      <c r="C9" s="142" t="s">
        <v>62</v>
      </c>
      <c r="D9" s="45" t="s">
        <v>18</v>
      </c>
      <c r="E9" s="48" t="s">
        <v>43</v>
      </c>
      <c r="F9" s="62">
        <v>6</v>
      </c>
      <c r="G9" s="63">
        <f>F9*100/$F$19</f>
        <v>13.333333333333334</v>
      </c>
      <c r="H9" s="64">
        <v>1</v>
      </c>
      <c r="I9" s="65"/>
      <c r="J9" s="66"/>
      <c r="K9" s="66"/>
      <c r="L9" s="66"/>
      <c r="M9" s="66"/>
      <c r="N9" s="67"/>
      <c r="O9" s="68">
        <v>1</v>
      </c>
      <c r="P9" s="64"/>
      <c r="Q9" s="65"/>
      <c r="R9" s="65">
        <v>1</v>
      </c>
      <c r="S9" s="67">
        <v>1</v>
      </c>
      <c r="T9" s="69"/>
      <c r="U9" s="70"/>
      <c r="V9" s="70"/>
      <c r="W9" s="71"/>
      <c r="X9" s="72"/>
      <c r="Y9" s="70"/>
      <c r="Z9" s="70"/>
      <c r="AA9" s="73">
        <v>1</v>
      </c>
      <c r="AB9" s="74">
        <f>SUM(H9:AA9)</f>
        <v>5</v>
      </c>
      <c r="AC9" s="75">
        <f>G9-AB9</f>
        <v>8.3333333333333339</v>
      </c>
      <c r="AD9" s="76">
        <f>AC9/$AC$19*$AD$8</f>
        <v>22.222222222222221</v>
      </c>
      <c r="AE9" s="69">
        <v>4</v>
      </c>
      <c r="AF9" s="70">
        <v>6</v>
      </c>
      <c r="AG9" s="70">
        <v>6</v>
      </c>
      <c r="AH9" s="70">
        <v>5</v>
      </c>
      <c r="AI9" s="70">
        <v>1</v>
      </c>
      <c r="AJ9" s="77">
        <v>0</v>
      </c>
      <c r="AK9" s="78">
        <f>SUM(AE9:AJ9)</f>
        <v>22</v>
      </c>
      <c r="AL9" s="79">
        <f t="shared" ref="AL9:AQ18" si="0">$AC$8/$AD$8*AE9</f>
        <v>1.5</v>
      </c>
      <c r="AM9" s="80">
        <f t="shared" si="0"/>
        <v>2.25</v>
      </c>
      <c r="AN9" s="80">
        <f t="shared" si="0"/>
        <v>2.25</v>
      </c>
      <c r="AO9" s="80">
        <f t="shared" si="0"/>
        <v>1.875</v>
      </c>
      <c r="AP9" s="80">
        <f t="shared" si="0"/>
        <v>0.375</v>
      </c>
      <c r="AQ9" s="81">
        <f t="shared" si="0"/>
        <v>0</v>
      </c>
      <c r="AR9" s="82">
        <f>SUM(AL9:AQ9)</f>
        <v>8.25</v>
      </c>
    </row>
    <row r="10" spans="2:44" s="57" customFormat="1" ht="20.399999999999999" customHeight="1">
      <c r="B10" s="154" t="s">
        <v>52</v>
      </c>
      <c r="C10" s="143" t="s">
        <v>63</v>
      </c>
      <c r="D10" s="46" t="s">
        <v>19</v>
      </c>
      <c r="E10" s="144" t="s">
        <v>39</v>
      </c>
      <c r="F10" s="83">
        <v>6</v>
      </c>
      <c r="G10" s="63">
        <f t="shared" ref="G10:G18" si="1">F10*100/$F$19</f>
        <v>13.333333333333334</v>
      </c>
      <c r="H10" s="84"/>
      <c r="I10" s="85">
        <v>1</v>
      </c>
      <c r="J10" s="86"/>
      <c r="K10" s="86"/>
      <c r="L10" s="86"/>
      <c r="M10" s="86"/>
      <c r="N10" s="87"/>
      <c r="O10" s="88">
        <v>1</v>
      </c>
      <c r="P10" s="84">
        <v>1</v>
      </c>
      <c r="Q10" s="85">
        <v>1</v>
      </c>
      <c r="R10" s="85"/>
      <c r="S10" s="87"/>
      <c r="T10" s="89"/>
      <c r="U10" s="85">
        <v>1</v>
      </c>
      <c r="V10" s="85"/>
      <c r="W10" s="90"/>
      <c r="X10" s="84"/>
      <c r="Y10" s="85"/>
      <c r="Z10" s="85"/>
      <c r="AA10" s="87"/>
      <c r="AB10" s="74">
        <f t="shared" ref="AB10:AB17" si="2">SUM(H10:AA10)</f>
        <v>5</v>
      </c>
      <c r="AC10" s="75">
        <f t="shared" ref="AC10:AC18" si="3">G10-AB10</f>
        <v>8.3333333333333339</v>
      </c>
      <c r="AD10" s="76">
        <f t="shared" ref="AD10:AD18" si="4">AC10/$AC$19*$AD$8</f>
        <v>22.222222222222221</v>
      </c>
      <c r="AE10" s="89">
        <v>5</v>
      </c>
      <c r="AF10" s="85">
        <v>5</v>
      </c>
      <c r="AG10" s="85">
        <v>5</v>
      </c>
      <c r="AH10" s="85">
        <v>6</v>
      </c>
      <c r="AI10" s="85">
        <v>1</v>
      </c>
      <c r="AJ10" s="86">
        <v>0</v>
      </c>
      <c r="AK10" s="78">
        <f t="shared" ref="AK10:AK18" si="5">SUM(AE10:AJ10)</f>
        <v>22</v>
      </c>
      <c r="AL10" s="91">
        <f t="shared" si="0"/>
        <v>1.875</v>
      </c>
      <c r="AM10" s="92">
        <f t="shared" si="0"/>
        <v>1.875</v>
      </c>
      <c r="AN10" s="92">
        <f t="shared" si="0"/>
        <v>1.875</v>
      </c>
      <c r="AO10" s="92">
        <f t="shared" si="0"/>
        <v>2.25</v>
      </c>
      <c r="AP10" s="92">
        <f t="shared" si="0"/>
        <v>0.375</v>
      </c>
      <c r="AQ10" s="93">
        <f t="shared" si="0"/>
        <v>0</v>
      </c>
      <c r="AR10" s="82">
        <f t="shared" ref="AR10:AR18" si="6">SUM(AL10:AQ10)</f>
        <v>8.25</v>
      </c>
    </row>
    <row r="11" spans="2:44" s="57" customFormat="1" ht="19.5" customHeight="1">
      <c r="B11" s="154" t="s">
        <v>53</v>
      </c>
      <c r="C11" s="143" t="s">
        <v>64</v>
      </c>
      <c r="D11" s="46" t="s">
        <v>37</v>
      </c>
      <c r="E11" s="145" t="s">
        <v>45</v>
      </c>
      <c r="F11" s="83">
        <v>3</v>
      </c>
      <c r="G11" s="63">
        <f t="shared" si="1"/>
        <v>6.666666666666667</v>
      </c>
      <c r="H11" s="84"/>
      <c r="I11" s="85"/>
      <c r="J11" s="86">
        <v>1</v>
      </c>
      <c r="K11" s="86"/>
      <c r="L11" s="86"/>
      <c r="M11" s="86"/>
      <c r="N11" s="87"/>
      <c r="O11" s="88">
        <v>0</v>
      </c>
      <c r="P11" s="84">
        <v>1</v>
      </c>
      <c r="Q11" s="85"/>
      <c r="R11" s="85"/>
      <c r="S11" s="87"/>
      <c r="T11" s="89"/>
      <c r="U11" s="85"/>
      <c r="V11" s="85">
        <v>1</v>
      </c>
      <c r="W11" s="90"/>
      <c r="X11" s="84"/>
      <c r="Y11" s="85"/>
      <c r="Z11" s="85"/>
      <c r="AA11" s="87"/>
      <c r="AB11" s="74">
        <f t="shared" si="2"/>
        <v>3</v>
      </c>
      <c r="AC11" s="75">
        <f t="shared" si="3"/>
        <v>3.666666666666667</v>
      </c>
      <c r="AD11" s="76">
        <f t="shared" si="4"/>
        <v>9.7777777777777786</v>
      </c>
      <c r="AE11" s="89">
        <v>2</v>
      </c>
      <c r="AF11" s="85">
        <v>2</v>
      </c>
      <c r="AG11" s="85">
        <v>3</v>
      </c>
      <c r="AH11" s="85">
        <v>3</v>
      </c>
      <c r="AI11" s="85">
        <v>0</v>
      </c>
      <c r="AJ11" s="86">
        <v>0</v>
      </c>
      <c r="AK11" s="78">
        <f t="shared" si="5"/>
        <v>10</v>
      </c>
      <c r="AL11" s="91">
        <f t="shared" si="0"/>
        <v>0.75</v>
      </c>
      <c r="AM11" s="92">
        <f t="shared" si="0"/>
        <v>0.75</v>
      </c>
      <c r="AN11" s="92">
        <f t="shared" si="0"/>
        <v>1.125</v>
      </c>
      <c r="AO11" s="92">
        <f t="shared" si="0"/>
        <v>1.125</v>
      </c>
      <c r="AP11" s="92">
        <f t="shared" si="0"/>
        <v>0</v>
      </c>
      <c r="AQ11" s="93">
        <f t="shared" si="0"/>
        <v>0</v>
      </c>
      <c r="AR11" s="82">
        <f t="shared" si="6"/>
        <v>3.75</v>
      </c>
    </row>
    <row r="12" spans="2:44" s="57" customFormat="1" ht="19.8" customHeight="1">
      <c r="B12" s="154" t="s">
        <v>54</v>
      </c>
      <c r="C12" s="143" t="s">
        <v>65</v>
      </c>
      <c r="D12" s="46" t="s">
        <v>18</v>
      </c>
      <c r="E12" s="145" t="s">
        <v>45</v>
      </c>
      <c r="F12" s="83">
        <v>3</v>
      </c>
      <c r="G12" s="63">
        <f t="shared" si="1"/>
        <v>6.666666666666667</v>
      </c>
      <c r="H12" s="84"/>
      <c r="I12" s="85"/>
      <c r="J12" s="86"/>
      <c r="K12" s="86"/>
      <c r="L12" s="86"/>
      <c r="M12" s="86"/>
      <c r="N12" s="87"/>
      <c r="O12" s="88">
        <v>0</v>
      </c>
      <c r="P12" s="84"/>
      <c r="Q12" s="85"/>
      <c r="R12" s="85">
        <v>1</v>
      </c>
      <c r="S12" s="87"/>
      <c r="T12" s="89"/>
      <c r="U12" s="85"/>
      <c r="V12" s="85"/>
      <c r="W12" s="90">
        <v>1</v>
      </c>
      <c r="X12" s="84"/>
      <c r="Y12" s="85"/>
      <c r="Z12" s="85">
        <v>1</v>
      </c>
      <c r="AA12" s="87"/>
      <c r="AB12" s="74">
        <f t="shared" si="2"/>
        <v>3</v>
      </c>
      <c r="AC12" s="75">
        <f t="shared" si="3"/>
        <v>3.666666666666667</v>
      </c>
      <c r="AD12" s="76">
        <f t="shared" si="4"/>
        <v>9.7777777777777786</v>
      </c>
      <c r="AE12" s="69">
        <v>2</v>
      </c>
      <c r="AF12" s="70">
        <v>2</v>
      </c>
      <c r="AG12" s="70">
        <v>3</v>
      </c>
      <c r="AH12" s="70">
        <v>3</v>
      </c>
      <c r="AI12" s="70">
        <v>0</v>
      </c>
      <c r="AJ12" s="77">
        <v>0</v>
      </c>
      <c r="AK12" s="78">
        <f t="shared" si="5"/>
        <v>10</v>
      </c>
      <c r="AL12" s="91">
        <f t="shared" si="0"/>
        <v>0.75</v>
      </c>
      <c r="AM12" s="92">
        <f t="shared" si="0"/>
        <v>0.75</v>
      </c>
      <c r="AN12" s="92">
        <f t="shared" si="0"/>
        <v>1.125</v>
      </c>
      <c r="AO12" s="92">
        <f t="shared" si="0"/>
        <v>1.125</v>
      </c>
      <c r="AP12" s="92">
        <f t="shared" si="0"/>
        <v>0</v>
      </c>
      <c r="AQ12" s="93">
        <f t="shared" si="0"/>
        <v>0</v>
      </c>
      <c r="AR12" s="82">
        <f t="shared" si="6"/>
        <v>3.75</v>
      </c>
    </row>
    <row r="13" spans="2:44" s="57" customFormat="1" ht="17.399999999999999" customHeight="1">
      <c r="B13" s="154" t="s">
        <v>55</v>
      </c>
      <c r="C13" s="143" t="s">
        <v>66</v>
      </c>
      <c r="D13" s="46" t="s">
        <v>17</v>
      </c>
      <c r="E13" s="146" t="s">
        <v>72</v>
      </c>
      <c r="F13" s="83">
        <v>6</v>
      </c>
      <c r="G13" s="63">
        <f t="shared" si="1"/>
        <v>13.333333333333334</v>
      </c>
      <c r="H13" s="94">
        <v>1</v>
      </c>
      <c r="I13" s="95"/>
      <c r="J13" s="96"/>
      <c r="K13" s="96"/>
      <c r="L13" s="96"/>
      <c r="M13" s="96"/>
      <c r="N13" s="97"/>
      <c r="O13" s="88">
        <v>1</v>
      </c>
      <c r="P13" s="84">
        <v>1</v>
      </c>
      <c r="Q13" s="85">
        <v>1</v>
      </c>
      <c r="R13" s="85"/>
      <c r="S13" s="87"/>
      <c r="T13" s="89"/>
      <c r="U13" s="85">
        <v>1</v>
      </c>
      <c r="V13" s="85"/>
      <c r="W13" s="98"/>
      <c r="X13" s="94"/>
      <c r="Y13" s="85"/>
      <c r="Z13" s="85"/>
      <c r="AA13" s="97"/>
      <c r="AB13" s="74">
        <f t="shared" si="2"/>
        <v>5</v>
      </c>
      <c r="AC13" s="75">
        <f t="shared" si="3"/>
        <v>8.3333333333333339</v>
      </c>
      <c r="AD13" s="76">
        <f t="shared" si="4"/>
        <v>22.222222222222221</v>
      </c>
      <c r="AE13" s="69">
        <v>4</v>
      </c>
      <c r="AF13" s="70">
        <v>6</v>
      </c>
      <c r="AG13" s="70">
        <v>6</v>
      </c>
      <c r="AH13" s="70">
        <v>5</v>
      </c>
      <c r="AI13" s="70">
        <v>1</v>
      </c>
      <c r="AJ13" s="77">
        <v>0</v>
      </c>
      <c r="AK13" s="78">
        <f t="shared" si="5"/>
        <v>22</v>
      </c>
      <c r="AL13" s="91">
        <f t="shared" si="0"/>
        <v>1.5</v>
      </c>
      <c r="AM13" s="92">
        <f t="shared" si="0"/>
        <v>2.25</v>
      </c>
      <c r="AN13" s="92">
        <f t="shared" si="0"/>
        <v>2.25</v>
      </c>
      <c r="AO13" s="92">
        <f t="shared" si="0"/>
        <v>1.875</v>
      </c>
      <c r="AP13" s="92">
        <f t="shared" si="0"/>
        <v>0.375</v>
      </c>
      <c r="AQ13" s="93">
        <f t="shared" si="0"/>
        <v>0</v>
      </c>
      <c r="AR13" s="82">
        <f t="shared" si="6"/>
        <v>8.25</v>
      </c>
    </row>
    <row r="14" spans="2:44" s="57" customFormat="1" ht="17.399999999999999" customHeight="1">
      <c r="B14" s="154" t="s">
        <v>56</v>
      </c>
      <c r="C14" s="143" t="s">
        <v>67</v>
      </c>
      <c r="D14" s="46" t="s">
        <v>20</v>
      </c>
      <c r="E14" s="145" t="s">
        <v>40</v>
      </c>
      <c r="F14" s="83">
        <v>3</v>
      </c>
      <c r="G14" s="63">
        <f t="shared" si="1"/>
        <v>6.666666666666667</v>
      </c>
      <c r="H14" s="94"/>
      <c r="I14" s="95"/>
      <c r="J14" s="96">
        <v>1</v>
      </c>
      <c r="K14" s="96"/>
      <c r="L14" s="96"/>
      <c r="M14" s="96"/>
      <c r="N14" s="97"/>
      <c r="O14" s="88">
        <v>0</v>
      </c>
      <c r="P14" s="84"/>
      <c r="Q14" s="85"/>
      <c r="R14" s="85"/>
      <c r="S14" s="87">
        <v>1</v>
      </c>
      <c r="T14" s="99"/>
      <c r="U14" s="95"/>
      <c r="V14" s="95"/>
      <c r="W14" s="98"/>
      <c r="X14" s="94"/>
      <c r="Y14" s="95"/>
      <c r="Z14" s="95">
        <v>1</v>
      </c>
      <c r="AA14" s="97"/>
      <c r="AB14" s="74">
        <f>SUM(H14:AA14)</f>
        <v>3</v>
      </c>
      <c r="AC14" s="75">
        <f>G14-AB14</f>
        <v>3.666666666666667</v>
      </c>
      <c r="AD14" s="76">
        <f t="shared" si="4"/>
        <v>9.7777777777777786</v>
      </c>
      <c r="AE14" s="69">
        <v>2</v>
      </c>
      <c r="AF14" s="70">
        <v>2</v>
      </c>
      <c r="AG14" s="70">
        <v>3</v>
      </c>
      <c r="AH14" s="70">
        <v>2</v>
      </c>
      <c r="AI14" s="70">
        <v>1</v>
      </c>
      <c r="AJ14" s="77">
        <v>0</v>
      </c>
      <c r="AK14" s="78">
        <f t="shared" si="5"/>
        <v>10</v>
      </c>
      <c r="AL14" s="91">
        <f t="shared" si="0"/>
        <v>0.75</v>
      </c>
      <c r="AM14" s="92">
        <f t="shared" si="0"/>
        <v>0.75</v>
      </c>
      <c r="AN14" s="92">
        <f t="shared" si="0"/>
        <v>1.125</v>
      </c>
      <c r="AO14" s="92">
        <f t="shared" si="0"/>
        <v>0.75</v>
      </c>
      <c r="AP14" s="92">
        <f t="shared" si="0"/>
        <v>0.375</v>
      </c>
      <c r="AQ14" s="93">
        <f t="shared" si="0"/>
        <v>0</v>
      </c>
      <c r="AR14" s="82">
        <f t="shared" si="6"/>
        <v>3.75</v>
      </c>
    </row>
    <row r="15" spans="2:44" s="57" customFormat="1" ht="17.399999999999999" customHeight="1">
      <c r="B15" s="154" t="s">
        <v>57</v>
      </c>
      <c r="C15" s="143" t="s">
        <v>68</v>
      </c>
      <c r="D15" s="46" t="s">
        <v>17</v>
      </c>
      <c r="E15" s="146" t="s">
        <v>46</v>
      </c>
      <c r="F15" s="83">
        <v>3</v>
      </c>
      <c r="G15" s="63">
        <f t="shared" si="1"/>
        <v>6.666666666666667</v>
      </c>
      <c r="H15" s="94"/>
      <c r="I15" s="95">
        <v>1</v>
      </c>
      <c r="J15" s="96"/>
      <c r="K15" s="96"/>
      <c r="L15" s="96"/>
      <c r="M15" s="96"/>
      <c r="N15" s="97"/>
      <c r="O15" s="88">
        <v>0</v>
      </c>
      <c r="P15" s="84"/>
      <c r="Q15" s="85"/>
      <c r="R15" s="85"/>
      <c r="S15" s="87">
        <v>1</v>
      </c>
      <c r="T15" s="99"/>
      <c r="U15" s="95"/>
      <c r="V15" s="95"/>
      <c r="W15" s="98"/>
      <c r="X15" s="94"/>
      <c r="Y15" s="95"/>
      <c r="Z15" s="95"/>
      <c r="AA15" s="97">
        <v>1</v>
      </c>
      <c r="AB15" s="74">
        <f t="shared" si="2"/>
        <v>3</v>
      </c>
      <c r="AC15" s="75">
        <f t="shared" si="3"/>
        <v>3.666666666666667</v>
      </c>
      <c r="AD15" s="76">
        <f t="shared" si="4"/>
        <v>9.7777777777777786</v>
      </c>
      <c r="AE15" s="69">
        <v>2</v>
      </c>
      <c r="AF15" s="70">
        <v>2</v>
      </c>
      <c r="AG15" s="70">
        <v>3</v>
      </c>
      <c r="AH15" s="70">
        <v>2</v>
      </c>
      <c r="AI15" s="70">
        <v>1</v>
      </c>
      <c r="AJ15" s="77">
        <v>0</v>
      </c>
      <c r="AK15" s="78">
        <f t="shared" si="5"/>
        <v>10</v>
      </c>
      <c r="AL15" s="91">
        <f t="shared" si="0"/>
        <v>0.75</v>
      </c>
      <c r="AM15" s="92">
        <f t="shared" si="0"/>
        <v>0.75</v>
      </c>
      <c r="AN15" s="92">
        <f t="shared" si="0"/>
        <v>1.125</v>
      </c>
      <c r="AO15" s="92">
        <f t="shared" si="0"/>
        <v>0.75</v>
      </c>
      <c r="AP15" s="92">
        <f t="shared" si="0"/>
        <v>0.375</v>
      </c>
      <c r="AQ15" s="93">
        <f t="shared" si="0"/>
        <v>0</v>
      </c>
      <c r="AR15" s="82">
        <f t="shared" si="6"/>
        <v>3.75</v>
      </c>
    </row>
    <row r="16" spans="2:44" s="57" customFormat="1" ht="17.399999999999999" customHeight="1">
      <c r="B16" s="154" t="s">
        <v>58</v>
      </c>
      <c r="C16" s="143" t="s">
        <v>71</v>
      </c>
      <c r="D16" s="46" t="s">
        <v>20</v>
      </c>
      <c r="E16" s="145" t="s">
        <v>44</v>
      </c>
      <c r="F16" s="83">
        <v>3</v>
      </c>
      <c r="G16" s="63">
        <f t="shared" si="1"/>
        <v>6.666666666666667</v>
      </c>
      <c r="H16" s="94"/>
      <c r="I16" s="95"/>
      <c r="J16" s="96"/>
      <c r="K16" s="96"/>
      <c r="L16" s="96"/>
      <c r="M16" s="96"/>
      <c r="N16" s="97"/>
      <c r="O16" s="88">
        <v>0</v>
      </c>
      <c r="P16" s="84"/>
      <c r="Q16" s="85"/>
      <c r="R16" s="85">
        <v>1</v>
      </c>
      <c r="S16" s="87"/>
      <c r="T16" s="99"/>
      <c r="U16" s="95"/>
      <c r="V16" s="95"/>
      <c r="W16" s="98"/>
      <c r="X16" s="94"/>
      <c r="Y16" s="95"/>
      <c r="Z16" s="95"/>
      <c r="AA16" s="97">
        <v>1</v>
      </c>
      <c r="AB16" s="74">
        <f t="shared" si="2"/>
        <v>2</v>
      </c>
      <c r="AC16" s="75">
        <f t="shared" si="3"/>
        <v>4.666666666666667</v>
      </c>
      <c r="AD16" s="76">
        <f t="shared" si="4"/>
        <v>12.444444444444445</v>
      </c>
      <c r="AE16" s="69">
        <v>2</v>
      </c>
      <c r="AF16" s="70">
        <v>2</v>
      </c>
      <c r="AG16" s="70">
        <v>3</v>
      </c>
      <c r="AH16" s="70">
        <v>3</v>
      </c>
      <c r="AI16" s="70">
        <v>2</v>
      </c>
      <c r="AJ16" s="77">
        <v>0</v>
      </c>
      <c r="AK16" s="78">
        <f t="shared" si="5"/>
        <v>12</v>
      </c>
      <c r="AL16" s="91">
        <f t="shared" si="0"/>
        <v>0.75</v>
      </c>
      <c r="AM16" s="92">
        <f t="shared" si="0"/>
        <v>0.75</v>
      </c>
      <c r="AN16" s="92">
        <f t="shared" si="0"/>
        <v>1.125</v>
      </c>
      <c r="AO16" s="92">
        <f t="shared" si="0"/>
        <v>1.125</v>
      </c>
      <c r="AP16" s="92">
        <f t="shared" si="0"/>
        <v>0.75</v>
      </c>
      <c r="AQ16" s="93">
        <f t="shared" si="0"/>
        <v>0</v>
      </c>
      <c r="AR16" s="82">
        <f t="shared" si="6"/>
        <v>4.5</v>
      </c>
    </row>
    <row r="17" spans="1:44" s="57" customFormat="1" ht="17.399999999999999" customHeight="1">
      <c r="B17" s="154" t="s">
        <v>59</v>
      </c>
      <c r="C17" s="143" t="s">
        <v>69</v>
      </c>
      <c r="D17" s="46" t="s">
        <v>18</v>
      </c>
      <c r="E17" s="145" t="s">
        <v>41</v>
      </c>
      <c r="F17" s="83">
        <v>6</v>
      </c>
      <c r="G17" s="63">
        <f t="shared" si="1"/>
        <v>13.333333333333334</v>
      </c>
      <c r="H17" s="94"/>
      <c r="I17" s="95"/>
      <c r="J17" s="96"/>
      <c r="K17" s="96"/>
      <c r="L17" s="96"/>
      <c r="M17" s="96"/>
      <c r="N17" s="97">
        <v>1</v>
      </c>
      <c r="O17" s="88">
        <v>1</v>
      </c>
      <c r="P17" s="84"/>
      <c r="Q17" s="85"/>
      <c r="R17" s="85">
        <v>1</v>
      </c>
      <c r="S17" s="87">
        <v>1</v>
      </c>
      <c r="T17" s="99"/>
      <c r="U17" s="95"/>
      <c r="V17" s="95">
        <v>1</v>
      </c>
      <c r="W17" s="98"/>
      <c r="X17" s="94"/>
      <c r="Y17" s="95"/>
      <c r="Z17" s="95">
        <v>1</v>
      </c>
      <c r="AA17" s="97"/>
      <c r="AB17" s="74">
        <f t="shared" si="2"/>
        <v>6</v>
      </c>
      <c r="AC17" s="75">
        <f t="shared" si="3"/>
        <v>7.3333333333333339</v>
      </c>
      <c r="AD17" s="76">
        <f t="shared" si="4"/>
        <v>19.555555555555557</v>
      </c>
      <c r="AE17" s="69">
        <v>4</v>
      </c>
      <c r="AF17" s="70">
        <v>5</v>
      </c>
      <c r="AG17" s="70">
        <v>5</v>
      </c>
      <c r="AH17" s="70">
        <v>5</v>
      </c>
      <c r="AI17" s="70">
        <v>1</v>
      </c>
      <c r="AJ17" s="77">
        <v>0</v>
      </c>
      <c r="AK17" s="78">
        <f t="shared" si="5"/>
        <v>20</v>
      </c>
      <c r="AL17" s="91">
        <f t="shared" si="0"/>
        <v>1.5</v>
      </c>
      <c r="AM17" s="92">
        <f t="shared" si="0"/>
        <v>1.875</v>
      </c>
      <c r="AN17" s="92">
        <f t="shared" si="0"/>
        <v>1.875</v>
      </c>
      <c r="AO17" s="92">
        <f t="shared" si="0"/>
        <v>1.875</v>
      </c>
      <c r="AP17" s="92">
        <f t="shared" si="0"/>
        <v>0.375</v>
      </c>
      <c r="AQ17" s="93">
        <f t="shared" si="0"/>
        <v>0</v>
      </c>
      <c r="AR17" s="82">
        <f t="shared" si="6"/>
        <v>7.5</v>
      </c>
    </row>
    <row r="18" spans="1:44" s="57" customFormat="1" ht="19.8" customHeight="1" thickBot="1">
      <c r="B18" s="154" t="s">
        <v>60</v>
      </c>
      <c r="C18" s="143" t="s">
        <v>70</v>
      </c>
      <c r="D18" s="47" t="s">
        <v>17</v>
      </c>
      <c r="E18" s="146" t="s">
        <v>42</v>
      </c>
      <c r="F18" s="83">
        <v>6</v>
      </c>
      <c r="G18" s="63">
        <f t="shared" si="1"/>
        <v>13.333333333333334</v>
      </c>
      <c r="H18" s="94"/>
      <c r="I18" s="95"/>
      <c r="J18" s="96"/>
      <c r="K18" s="96"/>
      <c r="L18" s="96"/>
      <c r="M18" s="96"/>
      <c r="N18" s="97">
        <v>1</v>
      </c>
      <c r="O18" s="100">
        <v>1</v>
      </c>
      <c r="P18" s="101">
        <v>1</v>
      </c>
      <c r="Q18" s="102">
        <v>1</v>
      </c>
      <c r="R18" s="102"/>
      <c r="S18" s="103"/>
      <c r="T18" s="99"/>
      <c r="U18" s="95"/>
      <c r="V18" s="95"/>
      <c r="W18" s="98">
        <v>1</v>
      </c>
      <c r="X18" s="94"/>
      <c r="Y18" s="95"/>
      <c r="Z18" s="95"/>
      <c r="AA18" s="97"/>
      <c r="AB18" s="104">
        <f>SUM(H18:AA18)</f>
        <v>5</v>
      </c>
      <c r="AC18" s="75">
        <f t="shared" si="3"/>
        <v>8.3333333333333339</v>
      </c>
      <c r="AD18" s="76">
        <f t="shared" si="4"/>
        <v>22.222222222222221</v>
      </c>
      <c r="AE18" s="69">
        <v>4</v>
      </c>
      <c r="AF18" s="70">
        <v>6</v>
      </c>
      <c r="AG18" s="70">
        <v>6</v>
      </c>
      <c r="AH18" s="70">
        <v>5</v>
      </c>
      <c r="AI18" s="70">
        <v>1</v>
      </c>
      <c r="AJ18" s="77">
        <v>0</v>
      </c>
      <c r="AK18" s="105">
        <f t="shared" si="5"/>
        <v>22</v>
      </c>
      <c r="AL18" s="106">
        <f t="shared" si="0"/>
        <v>1.5</v>
      </c>
      <c r="AM18" s="107">
        <f t="shared" si="0"/>
        <v>2.25</v>
      </c>
      <c r="AN18" s="107">
        <f t="shared" si="0"/>
        <v>2.25</v>
      </c>
      <c r="AO18" s="107">
        <f t="shared" si="0"/>
        <v>1.875</v>
      </c>
      <c r="AP18" s="107">
        <f t="shared" si="0"/>
        <v>0.375</v>
      </c>
      <c r="AQ18" s="108">
        <f t="shared" si="0"/>
        <v>0</v>
      </c>
      <c r="AR18" s="109">
        <f t="shared" si="6"/>
        <v>8.25</v>
      </c>
    </row>
    <row r="19" spans="1:44" s="57" customFormat="1" ht="16.5" customHeight="1" thickBot="1">
      <c r="B19" s="131"/>
      <c r="C19" s="132"/>
      <c r="D19" s="132"/>
      <c r="E19" s="133"/>
      <c r="F19" s="110">
        <f t="shared" ref="F19:AA19" si="7">SUM(F9:F18)</f>
        <v>45</v>
      </c>
      <c r="G19" s="111">
        <f t="shared" si="7"/>
        <v>100</v>
      </c>
      <c r="H19" s="49">
        <f t="shared" si="7"/>
        <v>2</v>
      </c>
      <c r="I19" s="112">
        <f t="shared" si="7"/>
        <v>2</v>
      </c>
      <c r="J19" s="112">
        <f t="shared" si="7"/>
        <v>2</v>
      </c>
      <c r="K19" s="112">
        <f t="shared" si="7"/>
        <v>0</v>
      </c>
      <c r="L19" s="112">
        <f t="shared" si="7"/>
        <v>0</v>
      </c>
      <c r="M19" s="112">
        <f t="shared" si="7"/>
        <v>0</v>
      </c>
      <c r="N19" s="113">
        <f t="shared" si="7"/>
        <v>2</v>
      </c>
      <c r="O19" s="50">
        <f t="shared" si="7"/>
        <v>5</v>
      </c>
      <c r="P19" s="114">
        <f t="shared" si="7"/>
        <v>4</v>
      </c>
      <c r="Q19" s="115">
        <f t="shared" si="7"/>
        <v>3</v>
      </c>
      <c r="R19" s="115">
        <f t="shared" si="7"/>
        <v>4</v>
      </c>
      <c r="S19" s="116">
        <f t="shared" si="7"/>
        <v>4</v>
      </c>
      <c r="T19" s="49">
        <f t="shared" si="7"/>
        <v>0</v>
      </c>
      <c r="U19" s="112">
        <f t="shared" si="7"/>
        <v>2</v>
      </c>
      <c r="V19" s="112">
        <f t="shared" si="7"/>
        <v>2</v>
      </c>
      <c r="W19" s="113">
        <f t="shared" si="7"/>
        <v>2</v>
      </c>
      <c r="X19" s="117">
        <f t="shared" si="7"/>
        <v>0</v>
      </c>
      <c r="Y19" s="112">
        <f t="shared" si="7"/>
        <v>0</v>
      </c>
      <c r="Z19" s="112">
        <f t="shared" si="7"/>
        <v>3</v>
      </c>
      <c r="AA19" s="113">
        <f t="shared" si="7"/>
        <v>3</v>
      </c>
      <c r="AB19" s="118">
        <f>SUM(H19:AA19)</f>
        <v>40</v>
      </c>
      <c r="AC19" s="119">
        <f t="shared" ref="AC19:AR19" si="8">SUM(AC9:AC18)</f>
        <v>60</v>
      </c>
      <c r="AD19" s="120">
        <f t="shared" si="8"/>
        <v>160</v>
      </c>
      <c r="AE19" s="39">
        <f t="shared" si="8"/>
        <v>31</v>
      </c>
      <c r="AF19" s="40">
        <f t="shared" si="8"/>
        <v>38</v>
      </c>
      <c r="AG19" s="40">
        <f t="shared" si="8"/>
        <v>43</v>
      </c>
      <c r="AH19" s="40">
        <f t="shared" si="8"/>
        <v>39</v>
      </c>
      <c r="AI19" s="40">
        <f t="shared" si="8"/>
        <v>9</v>
      </c>
      <c r="AJ19" s="43">
        <f t="shared" si="8"/>
        <v>0</v>
      </c>
      <c r="AK19" s="121">
        <f t="shared" si="8"/>
        <v>160</v>
      </c>
      <c r="AL19" s="122">
        <f t="shared" si="8"/>
        <v>11.625</v>
      </c>
      <c r="AM19" s="123">
        <f t="shared" si="8"/>
        <v>14.25</v>
      </c>
      <c r="AN19" s="123">
        <f t="shared" si="8"/>
        <v>16.125</v>
      </c>
      <c r="AO19" s="123">
        <f t="shared" si="8"/>
        <v>14.625</v>
      </c>
      <c r="AP19" s="123">
        <f t="shared" si="8"/>
        <v>3.375</v>
      </c>
      <c r="AQ19" s="124">
        <f t="shared" si="8"/>
        <v>0</v>
      </c>
      <c r="AR19" s="125">
        <f t="shared" si="8"/>
        <v>60</v>
      </c>
    </row>
    <row r="20" spans="1:44" s="151" customFormat="1" ht="14.4" thickBot="1">
      <c r="M20" s="155" t="s">
        <v>34</v>
      </c>
      <c r="N20" s="156">
        <f>SUM(H19:N19)</f>
        <v>8</v>
      </c>
      <c r="R20" s="157" t="s">
        <v>34</v>
      </c>
      <c r="S20" s="156">
        <f>SUM(P19:S19)</f>
        <v>15</v>
      </c>
      <c r="V20" s="157" t="s">
        <v>34</v>
      </c>
      <c r="W20" s="156">
        <f>SUM(T19:W19)</f>
        <v>6</v>
      </c>
      <c r="Z20" s="157" t="s">
        <v>34</v>
      </c>
      <c r="AA20" s="156">
        <f>SUM(X19:AA19)</f>
        <v>6</v>
      </c>
      <c r="AB20" s="36"/>
    </row>
    <row r="21" spans="1:44" s="134" customFormat="1">
      <c r="A21" s="158" t="s">
        <v>73</v>
      </c>
    </row>
    <row r="22" spans="1:44" s="134" customFormat="1">
      <c r="A22" s="160" t="s">
        <v>105</v>
      </c>
      <c r="B22" s="160"/>
      <c r="C22" s="160"/>
      <c r="D22" s="160"/>
      <c r="E22" s="160"/>
      <c r="F22" s="158" t="s">
        <v>79</v>
      </c>
    </row>
    <row r="23" spans="1:44" s="134" customFormat="1">
      <c r="A23" s="134">
        <v>1</v>
      </c>
      <c r="B23" s="134" t="s">
        <v>82</v>
      </c>
      <c r="F23" s="134" t="s">
        <v>80</v>
      </c>
    </row>
    <row r="24" spans="1:44" s="134" customFormat="1">
      <c r="A24" s="38">
        <v>2</v>
      </c>
      <c r="B24" s="134" t="s">
        <v>74</v>
      </c>
      <c r="C24" s="38"/>
      <c r="D24" s="38"/>
      <c r="F24" s="38"/>
    </row>
    <row r="25" spans="1:44">
      <c r="B25" s="38">
        <v>1</v>
      </c>
      <c r="C25" s="38" t="s">
        <v>75</v>
      </c>
      <c r="F25" s="38" t="s">
        <v>83</v>
      </c>
    </row>
    <row r="26" spans="1:44">
      <c r="B26" s="38">
        <v>2</v>
      </c>
      <c r="C26" s="38" t="s">
        <v>76</v>
      </c>
      <c r="F26" s="38" t="s">
        <v>84</v>
      </c>
    </row>
    <row r="27" spans="1:44">
      <c r="B27" s="38">
        <v>3</v>
      </c>
      <c r="C27" s="38" t="s">
        <v>77</v>
      </c>
      <c r="F27" s="38" t="s">
        <v>85</v>
      </c>
      <c r="H27" s="38" t="s">
        <v>91</v>
      </c>
      <c r="I27" s="159"/>
    </row>
    <row r="28" spans="1:44">
      <c r="B28" s="38">
        <v>4</v>
      </c>
      <c r="C28" s="38" t="s">
        <v>78</v>
      </c>
      <c r="F28" s="38" t="s">
        <v>81</v>
      </c>
    </row>
    <row r="29" spans="1:44">
      <c r="B29" s="38">
        <v>5</v>
      </c>
      <c r="C29" s="38" t="s">
        <v>86</v>
      </c>
      <c r="F29" s="38" t="s">
        <v>11</v>
      </c>
      <c r="G29" s="38">
        <v>8</v>
      </c>
    </row>
    <row r="30" spans="1:44">
      <c r="F30" s="38" t="s">
        <v>22</v>
      </c>
      <c r="G30" s="38">
        <v>5</v>
      </c>
    </row>
    <row r="31" spans="1:44">
      <c r="F31" s="38" t="s">
        <v>12</v>
      </c>
      <c r="G31" s="38">
        <v>15</v>
      </c>
    </row>
    <row r="32" spans="1:44">
      <c r="F32" s="38" t="s">
        <v>13</v>
      </c>
      <c r="G32" s="38">
        <v>6</v>
      </c>
    </row>
    <row r="33" spans="2:7">
      <c r="F33" s="38" t="s">
        <v>14</v>
      </c>
      <c r="G33" s="38">
        <v>6</v>
      </c>
    </row>
    <row r="35" spans="2:7">
      <c r="B35" s="134"/>
      <c r="C35" s="134"/>
      <c r="D35" s="134"/>
      <c r="E35" s="134"/>
      <c r="F35" s="134" t="s">
        <v>90</v>
      </c>
    </row>
    <row r="36" spans="2:7">
      <c r="B36" s="134"/>
      <c r="C36" s="134"/>
      <c r="D36" s="134"/>
      <c r="E36" s="134"/>
      <c r="F36" s="134"/>
    </row>
    <row r="37" spans="2:7">
      <c r="C37" s="134"/>
    </row>
    <row r="46" spans="2:7">
      <c r="B46" s="38">
        <v>6</v>
      </c>
      <c r="C46" s="38" t="s">
        <v>125</v>
      </c>
    </row>
    <row r="47" spans="2:7">
      <c r="C47" s="38" t="s">
        <v>126</v>
      </c>
    </row>
    <row r="48" spans="2:7">
      <c r="C48" s="38" t="s">
        <v>87</v>
      </c>
    </row>
    <row r="49" spans="2:9">
      <c r="B49" s="38">
        <v>7</v>
      </c>
      <c r="C49" s="38" t="s">
        <v>88</v>
      </c>
      <c r="F49" s="38" t="s">
        <v>89</v>
      </c>
      <c r="I49" s="38" t="s">
        <v>93</v>
      </c>
    </row>
    <row r="50" spans="2:9">
      <c r="C50" s="38" t="s">
        <v>92</v>
      </c>
      <c r="F50" s="38" t="s">
        <v>94</v>
      </c>
    </row>
    <row r="51" spans="2:9">
      <c r="B51" s="38">
        <v>8</v>
      </c>
      <c r="C51" s="38" t="s">
        <v>106</v>
      </c>
    </row>
    <row r="52" spans="2:9">
      <c r="C52" s="38" t="s">
        <v>97</v>
      </c>
      <c r="F52" s="38" t="s">
        <v>95</v>
      </c>
    </row>
    <row r="53" spans="2:9">
      <c r="C53" s="38" t="s">
        <v>98</v>
      </c>
    </row>
    <row r="54" spans="2:9">
      <c r="C54" s="38" t="s">
        <v>99</v>
      </c>
      <c r="F54" s="38" t="s">
        <v>102</v>
      </c>
    </row>
    <row r="55" spans="2:9">
      <c r="C55" s="38" t="s">
        <v>100</v>
      </c>
    </row>
    <row r="56" spans="2:9">
      <c r="C56" s="38" t="s">
        <v>101</v>
      </c>
      <c r="F56" s="38" t="s">
        <v>96</v>
      </c>
    </row>
    <row r="57" spans="2:9">
      <c r="C57" s="38" t="s">
        <v>104</v>
      </c>
      <c r="F57" s="38" t="s">
        <v>103</v>
      </c>
    </row>
    <row r="58" spans="2:9">
      <c r="B58" s="38">
        <v>9</v>
      </c>
      <c r="C58" s="38" t="s">
        <v>107</v>
      </c>
    </row>
  </sheetData>
  <mergeCells count="12">
    <mergeCell ref="P8:S8"/>
    <mergeCell ref="T8:W8"/>
    <mergeCell ref="X8:AA8"/>
    <mergeCell ref="H5:AB5"/>
    <mergeCell ref="AC5:AR5"/>
    <mergeCell ref="AE6:AK6"/>
    <mergeCell ref="H8:N8"/>
    <mergeCell ref="F6:G6"/>
    <mergeCell ref="H6:N6"/>
    <mergeCell ref="P6:S6"/>
    <mergeCell ref="T6:W6"/>
    <mergeCell ref="X6:AA6"/>
  </mergeCells>
  <phoneticPr fontId="1" type="noConversion"/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3D5F6-2859-4A72-B4C3-906DF3DFD74D}">
  <dimension ref="B2:AX25"/>
  <sheetViews>
    <sheetView workbookViewId="0">
      <selection activeCell="F7" sqref="F7:G7"/>
    </sheetView>
  </sheetViews>
  <sheetFormatPr defaultRowHeight="12"/>
  <cols>
    <col min="1" max="1" width="8.88671875" style="38"/>
    <col min="2" max="2" width="7" style="38" customWidth="1"/>
    <col min="3" max="3" width="33.44140625" style="38" customWidth="1"/>
    <col min="4" max="4" width="15.6640625" style="38" customWidth="1"/>
    <col min="5" max="5" width="22.5546875" style="38" customWidth="1"/>
    <col min="6" max="6" width="6" style="38" customWidth="1"/>
    <col min="7" max="7" width="7.88671875" style="38" customWidth="1"/>
    <col min="8" max="8" width="4.33203125" style="38" customWidth="1"/>
    <col min="9" max="9" width="4.5546875" style="38" customWidth="1"/>
    <col min="10" max="10" width="4.44140625" style="38" customWidth="1"/>
    <col min="11" max="11" width="4.33203125" style="38" customWidth="1"/>
    <col min="12" max="12" width="3.88671875" style="38" customWidth="1"/>
    <col min="13" max="20" width="4.33203125" style="38" customWidth="1"/>
    <col min="21" max="21" width="4.6640625" style="38" customWidth="1"/>
    <col min="22" max="22" width="4.33203125" style="38" customWidth="1"/>
    <col min="23" max="23" width="4.21875" style="38" customWidth="1"/>
    <col min="24" max="24" width="4.44140625" style="38" customWidth="1"/>
    <col min="25" max="25" width="4.77734375" style="38" customWidth="1"/>
    <col min="26" max="26" width="4.5546875" style="38" customWidth="1"/>
    <col min="27" max="27" width="4.21875" style="38" customWidth="1"/>
    <col min="28" max="28" width="4.44140625" style="38" customWidth="1"/>
    <col min="29" max="29" width="4.21875" style="38" customWidth="1"/>
    <col min="30" max="30" width="4.33203125" style="38" customWidth="1"/>
    <col min="31" max="31" width="4.77734375" style="38" customWidth="1"/>
    <col min="32" max="32" width="4.5546875" style="38" customWidth="1"/>
    <col min="33" max="33" width="4.21875" style="38" customWidth="1"/>
    <col min="34" max="34" width="7.5546875" style="38" customWidth="1"/>
    <col min="35" max="35" width="7.88671875" style="38" customWidth="1"/>
    <col min="36" max="36" width="8" style="38" customWidth="1"/>
    <col min="37" max="37" width="5.6640625" style="38" customWidth="1"/>
    <col min="38" max="38" width="5.21875" style="38" customWidth="1"/>
    <col min="39" max="39" width="5.44140625" style="38" customWidth="1"/>
    <col min="40" max="40" width="5.33203125" style="38" customWidth="1"/>
    <col min="41" max="41" width="5.21875" style="38" customWidth="1"/>
    <col min="42" max="42" width="5.5546875" style="38" customWidth="1"/>
    <col min="43" max="43" width="9" style="38" customWidth="1"/>
    <col min="44" max="44" width="6.77734375" style="38" customWidth="1"/>
    <col min="45" max="45" width="6.5546875" style="38" customWidth="1"/>
    <col min="46" max="47" width="6.6640625" style="38" customWidth="1"/>
    <col min="48" max="48" width="6.88671875" style="38" customWidth="1"/>
    <col min="49" max="49" width="6.44140625" style="38" customWidth="1"/>
    <col min="50" max="50" width="8.5546875" style="38" customWidth="1"/>
    <col min="51" max="16384" width="8.88671875" style="38"/>
  </cols>
  <sheetData>
    <row r="2" spans="2:50" s="54" customFormat="1" ht="21.6" customHeight="1">
      <c r="B2" s="150" t="s">
        <v>212</v>
      </c>
      <c r="C2" s="136"/>
      <c r="D2" s="135"/>
      <c r="E2" s="38"/>
      <c r="F2" s="52"/>
      <c r="G2" s="52"/>
      <c r="H2" s="52"/>
      <c r="I2" s="52"/>
      <c r="J2" s="52"/>
      <c r="K2" s="52"/>
      <c r="L2" s="53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3"/>
      <c r="Y2" s="53"/>
      <c r="Z2" s="52"/>
      <c r="AA2" s="53"/>
      <c r="AB2" s="53"/>
      <c r="AC2" s="53"/>
      <c r="AD2" s="52"/>
      <c r="AE2" s="52"/>
      <c r="AF2" s="52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</row>
    <row r="3" spans="2:50" s="53" customFormat="1" ht="14.25" customHeight="1">
      <c r="B3" s="135" t="s">
        <v>108</v>
      </c>
      <c r="C3" s="161" t="s">
        <v>110</v>
      </c>
      <c r="D3" s="147" t="s">
        <v>48</v>
      </c>
      <c r="E3" s="147" t="s">
        <v>49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1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</row>
    <row r="4" spans="2:50" s="134" customFormat="1" ht="13.2">
      <c r="B4" s="148" t="s">
        <v>109</v>
      </c>
      <c r="C4" s="162" t="s">
        <v>110</v>
      </c>
      <c r="D4" s="149" t="s">
        <v>47</v>
      </c>
      <c r="E4" s="149" t="s">
        <v>50</v>
      </c>
    </row>
    <row r="5" spans="2:50" ht="12.6" thickBot="1"/>
    <row r="6" spans="2:50" s="57" customFormat="1" ht="16.2" customHeight="1" thickBot="1">
      <c r="B6" s="2"/>
      <c r="C6" s="2"/>
      <c r="D6" s="2"/>
      <c r="E6" s="2"/>
      <c r="F6" s="56"/>
      <c r="G6" s="56"/>
      <c r="H6" s="304" t="s">
        <v>32</v>
      </c>
      <c r="I6" s="305"/>
      <c r="J6" s="305"/>
      <c r="K6" s="305"/>
      <c r="L6" s="305"/>
      <c r="M6" s="305"/>
      <c r="N6" s="305"/>
      <c r="O6" s="305"/>
      <c r="P6" s="306"/>
      <c r="Q6" s="306"/>
      <c r="R6" s="306"/>
      <c r="S6" s="306"/>
      <c r="T6" s="306"/>
      <c r="U6" s="306"/>
      <c r="V6" s="305"/>
      <c r="W6" s="305"/>
      <c r="X6" s="305"/>
      <c r="Y6" s="305"/>
      <c r="Z6" s="306"/>
      <c r="AA6" s="306"/>
      <c r="AB6" s="306"/>
      <c r="AC6" s="306"/>
      <c r="AD6" s="305"/>
      <c r="AE6" s="305"/>
      <c r="AF6" s="305"/>
      <c r="AG6" s="305"/>
      <c r="AH6" s="307"/>
      <c r="AI6" s="297" t="s">
        <v>33</v>
      </c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298"/>
      <c r="AX6" s="299"/>
    </row>
    <row r="7" spans="2:50" s="2" customFormat="1" ht="16.8" customHeight="1" thickBot="1">
      <c r="B7" s="138"/>
      <c r="C7" s="126"/>
      <c r="D7" s="126"/>
      <c r="E7" s="127"/>
      <c r="F7" s="317" t="s">
        <v>128</v>
      </c>
      <c r="G7" s="284"/>
      <c r="H7" s="318" t="s">
        <v>11</v>
      </c>
      <c r="I7" s="186"/>
      <c r="J7" s="186"/>
      <c r="K7" s="186"/>
      <c r="L7" s="186"/>
      <c r="M7" s="186"/>
      <c r="N7" s="186"/>
      <c r="O7" s="187"/>
      <c r="P7" s="214"/>
      <c r="Q7" s="210"/>
      <c r="R7" s="210"/>
      <c r="S7" s="210" t="s">
        <v>22</v>
      </c>
      <c r="T7" s="210"/>
      <c r="U7" s="215"/>
      <c r="V7" s="318" t="s">
        <v>12</v>
      </c>
      <c r="W7" s="186"/>
      <c r="X7" s="186"/>
      <c r="Y7" s="187"/>
      <c r="Z7" s="318" t="s">
        <v>13</v>
      </c>
      <c r="AA7" s="186"/>
      <c r="AB7" s="186"/>
      <c r="AC7" s="187"/>
      <c r="AD7" s="318" t="s">
        <v>14</v>
      </c>
      <c r="AE7" s="186"/>
      <c r="AF7" s="186"/>
      <c r="AG7" s="187"/>
      <c r="AH7" s="31" t="s">
        <v>35</v>
      </c>
      <c r="AI7" s="33" t="s">
        <v>3</v>
      </c>
      <c r="AJ7" s="58" t="s">
        <v>0</v>
      </c>
      <c r="AK7" s="326" t="s">
        <v>30</v>
      </c>
      <c r="AL7" s="188"/>
      <c r="AM7" s="188"/>
      <c r="AN7" s="188"/>
      <c r="AO7" s="188"/>
      <c r="AP7" s="188"/>
      <c r="AQ7" s="188"/>
      <c r="AR7" s="7" t="s">
        <v>21</v>
      </c>
      <c r="AS7" s="7"/>
      <c r="AT7" s="7"/>
      <c r="AU7" s="7"/>
      <c r="AV7" s="7"/>
      <c r="AW7" s="7"/>
      <c r="AX7" s="8"/>
    </row>
    <row r="8" spans="2:50" s="2" customFormat="1" ht="16.8" customHeight="1" thickBot="1">
      <c r="B8" s="139" t="s">
        <v>24</v>
      </c>
      <c r="C8" s="140" t="s">
        <v>61</v>
      </c>
      <c r="D8" s="140" t="s">
        <v>36</v>
      </c>
      <c r="E8" s="137" t="s">
        <v>16</v>
      </c>
      <c r="F8" s="3" t="s">
        <v>0</v>
      </c>
      <c r="G8" s="4" t="s">
        <v>2</v>
      </c>
      <c r="H8" s="196">
        <v>1.1000000000000001</v>
      </c>
      <c r="I8" s="197">
        <v>1.2</v>
      </c>
      <c r="J8" s="198">
        <v>1.3</v>
      </c>
      <c r="K8" s="198">
        <v>1.4</v>
      </c>
      <c r="L8" s="198">
        <v>1.5</v>
      </c>
      <c r="M8" s="198">
        <v>1.6</v>
      </c>
      <c r="N8" s="198">
        <v>1.7</v>
      </c>
      <c r="O8" s="198">
        <v>1.8</v>
      </c>
      <c r="P8" s="196">
        <v>2.1</v>
      </c>
      <c r="Q8" s="197">
        <v>2.2000000000000002</v>
      </c>
      <c r="R8" s="197">
        <v>2.2999999999999998</v>
      </c>
      <c r="S8" s="197">
        <v>2.4</v>
      </c>
      <c r="T8" s="197">
        <v>2.5</v>
      </c>
      <c r="U8" s="199">
        <v>2.6</v>
      </c>
      <c r="V8" s="200">
        <v>3.1</v>
      </c>
      <c r="W8" s="201">
        <v>3.2</v>
      </c>
      <c r="X8" s="202">
        <v>3.3</v>
      </c>
      <c r="Y8" s="203">
        <v>3.4</v>
      </c>
      <c r="Z8" s="204">
        <v>4.0999999999999996</v>
      </c>
      <c r="AA8" s="205">
        <v>4.2</v>
      </c>
      <c r="AB8" s="205">
        <v>4.3</v>
      </c>
      <c r="AC8" s="206">
        <v>4.4000000000000004</v>
      </c>
      <c r="AD8" s="207">
        <v>5.0999999999999996</v>
      </c>
      <c r="AE8" s="205">
        <v>5.2</v>
      </c>
      <c r="AF8" s="205">
        <v>5.3</v>
      </c>
      <c r="AG8" s="208">
        <v>5.4</v>
      </c>
      <c r="AH8" s="32" t="s">
        <v>27</v>
      </c>
      <c r="AI8" s="34" t="s">
        <v>4</v>
      </c>
      <c r="AJ8" s="59" t="s">
        <v>28</v>
      </c>
      <c r="AK8" s="13"/>
      <c r="AL8" s="14" t="s">
        <v>15</v>
      </c>
      <c r="AM8" s="14"/>
      <c r="AN8" s="14"/>
      <c r="AO8" s="14">
        <f>AJ9</f>
        <v>0</v>
      </c>
      <c r="AP8" s="15" t="s">
        <v>25</v>
      </c>
      <c r="AQ8" s="16"/>
      <c r="AR8" s="13"/>
      <c r="AS8" s="14" t="s">
        <v>29</v>
      </c>
      <c r="AT8" s="14"/>
      <c r="AU8" s="14"/>
      <c r="AV8" s="17" t="e">
        <f>AI9</f>
        <v>#DIV/0!</v>
      </c>
      <c r="AW8" s="60" t="s">
        <v>26</v>
      </c>
      <c r="AX8" s="16"/>
    </row>
    <row r="9" spans="2:50" s="2" customFormat="1" ht="15.6" customHeight="1" thickBot="1">
      <c r="B9" s="128"/>
      <c r="C9" s="129"/>
      <c r="D9" s="129"/>
      <c r="E9" s="130"/>
      <c r="F9" s="35">
        <v>0</v>
      </c>
      <c r="G9" s="5">
        <v>100</v>
      </c>
      <c r="H9" s="185">
        <v>0</v>
      </c>
      <c r="I9" s="183"/>
      <c r="J9" s="183"/>
      <c r="K9" s="183"/>
      <c r="L9" s="183"/>
      <c r="M9" s="183"/>
      <c r="N9" s="183"/>
      <c r="O9" s="184"/>
      <c r="P9" s="185">
        <v>0</v>
      </c>
      <c r="Q9" s="183"/>
      <c r="R9" s="183"/>
      <c r="S9" s="183"/>
      <c r="T9" s="183"/>
      <c r="U9" s="184"/>
      <c r="V9" s="185">
        <v>0</v>
      </c>
      <c r="W9" s="183"/>
      <c r="X9" s="183"/>
      <c r="Y9" s="184"/>
      <c r="Z9" s="185">
        <v>0</v>
      </c>
      <c r="AA9" s="183"/>
      <c r="AB9" s="183"/>
      <c r="AC9" s="184"/>
      <c r="AD9" s="185">
        <v>0</v>
      </c>
      <c r="AE9" s="183"/>
      <c r="AF9" s="183"/>
      <c r="AG9" s="184"/>
      <c r="AH9" s="6">
        <f>H9+P9+V9+Z9+AD9</f>
        <v>0</v>
      </c>
      <c r="AI9" s="12" t="e">
        <f>G20-AH9</f>
        <v>#DIV/0!</v>
      </c>
      <c r="AJ9" s="37">
        <v>0</v>
      </c>
      <c r="AK9" s="10" t="s">
        <v>5</v>
      </c>
      <c r="AL9" s="9" t="s">
        <v>6</v>
      </c>
      <c r="AM9" s="9" t="s">
        <v>7</v>
      </c>
      <c r="AN9" s="9" t="s">
        <v>8</v>
      </c>
      <c r="AO9" s="9" t="s">
        <v>9</v>
      </c>
      <c r="AP9" s="11" t="s">
        <v>10</v>
      </c>
      <c r="AQ9" s="61" t="s">
        <v>31</v>
      </c>
      <c r="AR9" s="42" t="s">
        <v>5</v>
      </c>
      <c r="AS9" s="40" t="s">
        <v>6</v>
      </c>
      <c r="AT9" s="40" t="s">
        <v>7</v>
      </c>
      <c r="AU9" s="40" t="s">
        <v>8</v>
      </c>
      <c r="AV9" s="40" t="s">
        <v>9</v>
      </c>
      <c r="AW9" s="43" t="s">
        <v>10</v>
      </c>
      <c r="AX9" s="61" t="s">
        <v>35</v>
      </c>
    </row>
    <row r="10" spans="2:50" s="57" customFormat="1" ht="21" customHeight="1">
      <c r="B10" s="153" t="s">
        <v>51</v>
      </c>
      <c r="C10" s="142"/>
      <c r="D10" s="45"/>
      <c r="E10" s="48"/>
      <c r="F10" s="62">
        <v>0</v>
      </c>
      <c r="G10" s="63" t="e">
        <f>F10*100/$F$20</f>
        <v>#DIV/0!</v>
      </c>
      <c r="H10" s="64">
        <v>0</v>
      </c>
      <c r="I10" s="65">
        <v>0</v>
      </c>
      <c r="J10" s="65">
        <v>0</v>
      </c>
      <c r="K10" s="65">
        <v>0</v>
      </c>
      <c r="L10" s="65">
        <v>0</v>
      </c>
      <c r="M10" s="66">
        <v>0</v>
      </c>
      <c r="N10" s="65">
        <v>0</v>
      </c>
      <c r="O10" s="163">
        <v>0</v>
      </c>
      <c r="P10" s="72">
        <v>0</v>
      </c>
      <c r="Q10" s="70">
        <v>0</v>
      </c>
      <c r="R10" s="70">
        <v>0</v>
      </c>
      <c r="S10" s="70">
        <v>0</v>
      </c>
      <c r="T10" s="70">
        <v>0</v>
      </c>
      <c r="U10" s="73">
        <v>0</v>
      </c>
      <c r="V10" s="166">
        <v>0</v>
      </c>
      <c r="W10" s="65">
        <v>0</v>
      </c>
      <c r="X10" s="65">
        <v>0</v>
      </c>
      <c r="Y10" s="67">
        <v>0</v>
      </c>
      <c r="Z10" s="64">
        <v>0</v>
      </c>
      <c r="AA10" s="166">
        <v>0</v>
      </c>
      <c r="AB10" s="166">
        <v>0</v>
      </c>
      <c r="AC10" s="167">
        <v>0</v>
      </c>
      <c r="AD10" s="64">
        <v>0</v>
      </c>
      <c r="AE10" s="65">
        <v>0</v>
      </c>
      <c r="AF10" s="65">
        <v>0</v>
      </c>
      <c r="AG10" s="67">
        <v>0</v>
      </c>
      <c r="AH10" s="164">
        <f>SUM(H10:AG10)</f>
        <v>0</v>
      </c>
      <c r="AI10" s="75" t="e">
        <f>G10-AH10</f>
        <v>#DIV/0!</v>
      </c>
      <c r="AJ10" s="76" t="e">
        <f>AI10/$AI$20*$AJ$9</f>
        <v>#DIV/0!</v>
      </c>
      <c r="AK10" s="69">
        <v>0</v>
      </c>
      <c r="AL10" s="69">
        <v>0</v>
      </c>
      <c r="AM10" s="69">
        <v>0</v>
      </c>
      <c r="AN10" s="69">
        <v>0</v>
      </c>
      <c r="AO10" s="69">
        <v>0</v>
      </c>
      <c r="AP10" s="69">
        <v>0</v>
      </c>
      <c r="AQ10" s="78">
        <f>SUM(AK10:AP10)</f>
        <v>0</v>
      </c>
      <c r="AR10" s="171" t="e">
        <f>$AI$9/$AJ$9*AK10</f>
        <v>#DIV/0!</v>
      </c>
      <c r="AS10" s="172" t="e">
        <f>$AI$9/$AJ$9*AL10</f>
        <v>#DIV/0!</v>
      </c>
      <c r="AT10" s="172" t="e">
        <f>$AI$9/$AJ$9*AM10</f>
        <v>#DIV/0!</v>
      </c>
      <c r="AU10" s="172" t="e">
        <f>$AI$9/$AJ$9*AN10</f>
        <v>#DIV/0!</v>
      </c>
      <c r="AV10" s="172" t="e">
        <f>$AI$9/$AJ$9*AO10</f>
        <v>#DIV/0!</v>
      </c>
      <c r="AW10" s="173" t="e">
        <f>$AI$9/$AJ$9*AP10</f>
        <v>#DIV/0!</v>
      </c>
      <c r="AX10" s="82" t="e">
        <f>SUM(AR10:AW10)</f>
        <v>#DIV/0!</v>
      </c>
    </row>
    <row r="11" spans="2:50" s="57" customFormat="1" ht="20.399999999999999" customHeight="1">
      <c r="B11" s="154" t="s">
        <v>52</v>
      </c>
      <c r="C11" s="143"/>
      <c r="D11" s="46"/>
      <c r="E11" s="144"/>
      <c r="F11" s="62">
        <v>0</v>
      </c>
      <c r="G11" s="63" t="e">
        <f>F11*100/$F$20</f>
        <v>#DIV/0!</v>
      </c>
      <c r="H11" s="84">
        <v>0</v>
      </c>
      <c r="I11" s="85">
        <v>0</v>
      </c>
      <c r="J11" s="85">
        <v>0</v>
      </c>
      <c r="K11" s="85">
        <v>0</v>
      </c>
      <c r="L11" s="85">
        <v>0</v>
      </c>
      <c r="M11" s="86">
        <v>0</v>
      </c>
      <c r="N11" s="85">
        <v>0</v>
      </c>
      <c r="O11" s="193">
        <v>0</v>
      </c>
      <c r="P11" s="84">
        <v>0</v>
      </c>
      <c r="Q11" s="85">
        <v>0</v>
      </c>
      <c r="R11" s="85">
        <v>0</v>
      </c>
      <c r="S11" s="85">
        <v>0</v>
      </c>
      <c r="T11" s="85">
        <v>0</v>
      </c>
      <c r="U11" s="87">
        <v>0</v>
      </c>
      <c r="V11" s="89">
        <v>0</v>
      </c>
      <c r="W11" s="85">
        <v>0</v>
      </c>
      <c r="X11" s="85">
        <v>0</v>
      </c>
      <c r="Y11" s="87">
        <v>0</v>
      </c>
      <c r="Z11" s="72">
        <v>0</v>
      </c>
      <c r="AA11" s="69">
        <v>0</v>
      </c>
      <c r="AB11" s="69">
        <v>0</v>
      </c>
      <c r="AC11" s="71">
        <v>0</v>
      </c>
      <c r="AD11" s="84">
        <v>0</v>
      </c>
      <c r="AE11" s="85">
        <v>0</v>
      </c>
      <c r="AF11" s="85">
        <v>0</v>
      </c>
      <c r="AG11" s="87">
        <v>0</v>
      </c>
      <c r="AH11" s="164">
        <f t="shared" ref="AH11:AH18" si="0">SUM(H11:AG11)</f>
        <v>0</v>
      </c>
      <c r="AI11" s="75" t="e">
        <f t="shared" ref="AI11:AI19" si="1">G11-AH11</f>
        <v>#DIV/0!</v>
      </c>
      <c r="AJ11" s="76" t="e">
        <f>AI11/$AI$20*$AJ$9</f>
        <v>#DIV/0!</v>
      </c>
      <c r="AK11" s="69">
        <v>0</v>
      </c>
      <c r="AL11" s="69">
        <v>0</v>
      </c>
      <c r="AM11" s="69">
        <v>0</v>
      </c>
      <c r="AN11" s="69">
        <v>0</v>
      </c>
      <c r="AO11" s="69">
        <v>0</v>
      </c>
      <c r="AP11" s="69">
        <v>0</v>
      </c>
      <c r="AQ11" s="78">
        <f t="shared" ref="AQ11:AQ19" si="2">SUM(AK11:AP11)</f>
        <v>0</v>
      </c>
      <c r="AR11" s="174" t="e">
        <f>$AI$9/$AJ$9*AK11</f>
        <v>#DIV/0!</v>
      </c>
      <c r="AS11" s="175" t="e">
        <f>$AI$9/$AJ$9*AL11</f>
        <v>#DIV/0!</v>
      </c>
      <c r="AT11" s="175" t="e">
        <f>$AI$9/$AJ$9*AM11</f>
        <v>#DIV/0!</v>
      </c>
      <c r="AU11" s="175" t="e">
        <f>$AI$9/$AJ$9*AN11</f>
        <v>#DIV/0!</v>
      </c>
      <c r="AV11" s="175" t="e">
        <f>$AI$9/$AJ$9*AO11</f>
        <v>#DIV/0!</v>
      </c>
      <c r="AW11" s="176" t="e">
        <f>$AI$9/$AJ$9*AP11</f>
        <v>#DIV/0!</v>
      </c>
      <c r="AX11" s="82" t="e">
        <f t="shared" ref="AX11:AX19" si="3">SUM(AR11:AW11)</f>
        <v>#DIV/0!</v>
      </c>
    </row>
    <row r="12" spans="2:50" s="57" customFormat="1" ht="19.5" customHeight="1">
      <c r="B12" s="154" t="s">
        <v>53</v>
      </c>
      <c r="C12" s="143"/>
      <c r="D12" s="46"/>
      <c r="E12" s="145"/>
      <c r="F12" s="62">
        <v>0</v>
      </c>
      <c r="G12" s="63" t="e">
        <f>F12*100/$F$20</f>
        <v>#DIV/0!</v>
      </c>
      <c r="H12" s="84">
        <v>0</v>
      </c>
      <c r="I12" s="85">
        <v>0</v>
      </c>
      <c r="J12" s="85">
        <v>0</v>
      </c>
      <c r="K12" s="85">
        <v>0</v>
      </c>
      <c r="L12" s="85">
        <v>0</v>
      </c>
      <c r="M12" s="86">
        <v>0</v>
      </c>
      <c r="N12" s="85">
        <v>0</v>
      </c>
      <c r="O12" s="193">
        <v>0</v>
      </c>
      <c r="P12" s="84">
        <v>0</v>
      </c>
      <c r="Q12" s="85">
        <v>0</v>
      </c>
      <c r="R12" s="85">
        <v>0</v>
      </c>
      <c r="S12" s="85">
        <v>0</v>
      </c>
      <c r="T12" s="85">
        <v>0</v>
      </c>
      <c r="U12" s="87">
        <v>0</v>
      </c>
      <c r="V12" s="89">
        <v>0</v>
      </c>
      <c r="W12" s="85">
        <v>0</v>
      </c>
      <c r="X12" s="85">
        <v>0</v>
      </c>
      <c r="Y12" s="87">
        <v>0</v>
      </c>
      <c r="Z12" s="72">
        <v>0</v>
      </c>
      <c r="AA12" s="69">
        <v>0</v>
      </c>
      <c r="AB12" s="69">
        <v>0</v>
      </c>
      <c r="AC12" s="71">
        <v>0</v>
      </c>
      <c r="AD12" s="84">
        <v>0</v>
      </c>
      <c r="AE12" s="85">
        <v>0</v>
      </c>
      <c r="AF12" s="85">
        <v>0</v>
      </c>
      <c r="AG12" s="87">
        <v>0</v>
      </c>
      <c r="AH12" s="164">
        <f t="shared" si="0"/>
        <v>0</v>
      </c>
      <c r="AI12" s="75" t="e">
        <f t="shared" si="1"/>
        <v>#DIV/0!</v>
      </c>
      <c r="AJ12" s="76" t="e">
        <f>AI12/$AI$20*$AJ$9</f>
        <v>#DIV/0!</v>
      </c>
      <c r="AK12" s="69">
        <v>0</v>
      </c>
      <c r="AL12" s="69">
        <v>0</v>
      </c>
      <c r="AM12" s="69">
        <v>0</v>
      </c>
      <c r="AN12" s="69">
        <v>0</v>
      </c>
      <c r="AO12" s="69">
        <v>0</v>
      </c>
      <c r="AP12" s="69">
        <v>0</v>
      </c>
      <c r="AQ12" s="78">
        <f t="shared" si="2"/>
        <v>0</v>
      </c>
      <c r="AR12" s="174" t="e">
        <f>$AI$9/$AJ$9*AK12</f>
        <v>#DIV/0!</v>
      </c>
      <c r="AS12" s="175" t="e">
        <f>$AI$9/$AJ$9*AL12</f>
        <v>#DIV/0!</v>
      </c>
      <c r="AT12" s="175" t="e">
        <f>$AI$9/$AJ$9*AM12</f>
        <v>#DIV/0!</v>
      </c>
      <c r="AU12" s="175" t="e">
        <f>$AI$9/$AJ$9*AN12</f>
        <v>#DIV/0!</v>
      </c>
      <c r="AV12" s="175" t="e">
        <f>$AI$9/$AJ$9*AO12</f>
        <v>#DIV/0!</v>
      </c>
      <c r="AW12" s="176" t="e">
        <f>$AI$9/$AJ$9*AP12</f>
        <v>#DIV/0!</v>
      </c>
      <c r="AX12" s="82" t="e">
        <f t="shared" si="3"/>
        <v>#DIV/0!</v>
      </c>
    </row>
    <row r="13" spans="2:50" s="57" customFormat="1" ht="19.8" customHeight="1">
      <c r="B13" s="154" t="s">
        <v>54</v>
      </c>
      <c r="C13" s="143"/>
      <c r="D13" s="46"/>
      <c r="E13" s="145"/>
      <c r="F13" s="62">
        <v>0</v>
      </c>
      <c r="G13" s="63" t="e">
        <f>F13*100/$F$20</f>
        <v>#DIV/0!</v>
      </c>
      <c r="H13" s="84">
        <v>0</v>
      </c>
      <c r="I13" s="85">
        <v>0</v>
      </c>
      <c r="J13" s="85">
        <v>0</v>
      </c>
      <c r="K13" s="85">
        <v>0</v>
      </c>
      <c r="L13" s="85">
        <v>0</v>
      </c>
      <c r="M13" s="86">
        <v>0</v>
      </c>
      <c r="N13" s="85">
        <v>0</v>
      </c>
      <c r="O13" s="193">
        <v>0</v>
      </c>
      <c r="P13" s="84">
        <v>0</v>
      </c>
      <c r="Q13" s="85">
        <v>0</v>
      </c>
      <c r="R13" s="85">
        <v>0</v>
      </c>
      <c r="S13" s="85">
        <v>0</v>
      </c>
      <c r="T13" s="85">
        <v>0</v>
      </c>
      <c r="U13" s="87">
        <v>0</v>
      </c>
      <c r="V13" s="89">
        <v>0</v>
      </c>
      <c r="W13" s="85">
        <v>0</v>
      </c>
      <c r="X13" s="85">
        <v>0</v>
      </c>
      <c r="Y13" s="87">
        <v>0</v>
      </c>
      <c r="Z13" s="72">
        <v>0</v>
      </c>
      <c r="AA13" s="69">
        <v>0</v>
      </c>
      <c r="AB13" s="69">
        <v>0</v>
      </c>
      <c r="AC13" s="71">
        <v>0</v>
      </c>
      <c r="AD13" s="84">
        <v>0</v>
      </c>
      <c r="AE13" s="85">
        <v>0</v>
      </c>
      <c r="AF13" s="85">
        <v>0</v>
      </c>
      <c r="AG13" s="87">
        <v>0</v>
      </c>
      <c r="AH13" s="164">
        <f t="shared" si="0"/>
        <v>0</v>
      </c>
      <c r="AI13" s="75" t="e">
        <f t="shared" si="1"/>
        <v>#DIV/0!</v>
      </c>
      <c r="AJ13" s="76" t="e">
        <f>AI13/$AI$20*$AJ$9</f>
        <v>#DIV/0!</v>
      </c>
      <c r="AK13" s="69">
        <v>0</v>
      </c>
      <c r="AL13" s="69">
        <v>0</v>
      </c>
      <c r="AM13" s="69">
        <v>0</v>
      </c>
      <c r="AN13" s="69">
        <v>0</v>
      </c>
      <c r="AO13" s="69">
        <v>0</v>
      </c>
      <c r="AP13" s="69">
        <v>0</v>
      </c>
      <c r="AQ13" s="78">
        <f t="shared" si="2"/>
        <v>0</v>
      </c>
      <c r="AR13" s="174" t="e">
        <f>$AI$9/$AJ$9*AK13</f>
        <v>#DIV/0!</v>
      </c>
      <c r="AS13" s="175" t="e">
        <f>$AI$9/$AJ$9*AL13</f>
        <v>#DIV/0!</v>
      </c>
      <c r="AT13" s="175" t="e">
        <f>$AI$9/$AJ$9*AM13</f>
        <v>#DIV/0!</v>
      </c>
      <c r="AU13" s="175" t="e">
        <f>$AI$9/$AJ$9*AN13</f>
        <v>#DIV/0!</v>
      </c>
      <c r="AV13" s="175" t="e">
        <f>$AI$9/$AJ$9*AO13</f>
        <v>#DIV/0!</v>
      </c>
      <c r="AW13" s="176" t="e">
        <f>$AI$9/$AJ$9*AP13</f>
        <v>#DIV/0!</v>
      </c>
      <c r="AX13" s="82" t="e">
        <f t="shared" si="3"/>
        <v>#DIV/0!</v>
      </c>
    </row>
    <row r="14" spans="2:50" s="57" customFormat="1" ht="17.399999999999999" customHeight="1">
      <c r="B14" s="154" t="s">
        <v>55</v>
      </c>
      <c r="C14" s="143"/>
      <c r="D14" s="46"/>
      <c r="E14" s="146"/>
      <c r="F14" s="62">
        <v>0</v>
      </c>
      <c r="G14" s="63" t="e">
        <f>F14*100/$F$20</f>
        <v>#DIV/0!</v>
      </c>
      <c r="H14" s="84">
        <v>0</v>
      </c>
      <c r="I14" s="85">
        <v>0</v>
      </c>
      <c r="J14" s="85">
        <v>0</v>
      </c>
      <c r="K14" s="85">
        <v>0</v>
      </c>
      <c r="L14" s="85">
        <v>0</v>
      </c>
      <c r="M14" s="86">
        <v>0</v>
      </c>
      <c r="N14" s="85">
        <v>0</v>
      </c>
      <c r="O14" s="193">
        <v>0</v>
      </c>
      <c r="P14" s="84">
        <v>0</v>
      </c>
      <c r="Q14" s="85">
        <v>0</v>
      </c>
      <c r="R14" s="85">
        <v>0</v>
      </c>
      <c r="S14" s="85">
        <v>0</v>
      </c>
      <c r="T14" s="85">
        <v>0</v>
      </c>
      <c r="U14" s="87">
        <v>0</v>
      </c>
      <c r="V14" s="89">
        <v>0</v>
      </c>
      <c r="W14" s="85">
        <v>0</v>
      </c>
      <c r="X14" s="85">
        <v>0</v>
      </c>
      <c r="Y14" s="87">
        <v>0</v>
      </c>
      <c r="Z14" s="72">
        <v>0</v>
      </c>
      <c r="AA14" s="69">
        <v>0</v>
      </c>
      <c r="AB14" s="69">
        <v>0</v>
      </c>
      <c r="AC14" s="71">
        <v>0</v>
      </c>
      <c r="AD14" s="84">
        <v>0</v>
      </c>
      <c r="AE14" s="85">
        <v>0</v>
      </c>
      <c r="AF14" s="85">
        <v>0</v>
      </c>
      <c r="AG14" s="87">
        <v>0</v>
      </c>
      <c r="AH14" s="164">
        <f t="shared" si="0"/>
        <v>0</v>
      </c>
      <c r="AI14" s="75" t="e">
        <f t="shared" si="1"/>
        <v>#DIV/0!</v>
      </c>
      <c r="AJ14" s="76" t="e">
        <f>AI14/$AI$20*$AJ$9</f>
        <v>#DIV/0!</v>
      </c>
      <c r="AK14" s="69">
        <v>0</v>
      </c>
      <c r="AL14" s="69">
        <v>0</v>
      </c>
      <c r="AM14" s="69">
        <v>0</v>
      </c>
      <c r="AN14" s="69">
        <v>0</v>
      </c>
      <c r="AO14" s="69">
        <v>0</v>
      </c>
      <c r="AP14" s="69">
        <v>0</v>
      </c>
      <c r="AQ14" s="78">
        <f t="shared" si="2"/>
        <v>0</v>
      </c>
      <c r="AR14" s="174" t="e">
        <f>$AI$9/$AJ$9*AK14</f>
        <v>#DIV/0!</v>
      </c>
      <c r="AS14" s="175" t="e">
        <f>$AI$9/$AJ$9*AL14</f>
        <v>#DIV/0!</v>
      </c>
      <c r="AT14" s="175" t="e">
        <f>$AI$9/$AJ$9*AM14</f>
        <v>#DIV/0!</v>
      </c>
      <c r="AU14" s="175" t="e">
        <f>$AI$9/$AJ$9*AN14</f>
        <v>#DIV/0!</v>
      </c>
      <c r="AV14" s="175" t="e">
        <f>$AI$9/$AJ$9*AO14</f>
        <v>#DIV/0!</v>
      </c>
      <c r="AW14" s="176" t="e">
        <f>$AI$9/$AJ$9*AP14</f>
        <v>#DIV/0!</v>
      </c>
      <c r="AX14" s="82" t="e">
        <f t="shared" si="3"/>
        <v>#DIV/0!</v>
      </c>
    </row>
    <row r="15" spans="2:50" s="57" customFormat="1" ht="17.399999999999999" customHeight="1">
      <c r="B15" s="154" t="s">
        <v>56</v>
      </c>
      <c r="C15" s="143"/>
      <c r="D15" s="46"/>
      <c r="E15" s="145"/>
      <c r="F15" s="62">
        <v>0</v>
      </c>
      <c r="G15" s="63" t="e">
        <f>F15*100/$F$20</f>
        <v>#DIV/0!</v>
      </c>
      <c r="H15" s="84">
        <v>0</v>
      </c>
      <c r="I15" s="85">
        <v>0</v>
      </c>
      <c r="J15" s="85">
        <v>0</v>
      </c>
      <c r="K15" s="85">
        <v>0</v>
      </c>
      <c r="L15" s="85">
        <v>0</v>
      </c>
      <c r="M15" s="86">
        <v>0</v>
      </c>
      <c r="N15" s="85">
        <v>0</v>
      </c>
      <c r="O15" s="193">
        <v>0</v>
      </c>
      <c r="P15" s="84">
        <v>0</v>
      </c>
      <c r="Q15" s="85">
        <v>0</v>
      </c>
      <c r="R15" s="85">
        <v>0</v>
      </c>
      <c r="S15" s="85">
        <v>0</v>
      </c>
      <c r="T15" s="85">
        <v>0</v>
      </c>
      <c r="U15" s="87">
        <v>0</v>
      </c>
      <c r="V15" s="89">
        <v>0</v>
      </c>
      <c r="W15" s="85">
        <v>0</v>
      </c>
      <c r="X15" s="85">
        <v>0</v>
      </c>
      <c r="Y15" s="87">
        <v>0</v>
      </c>
      <c r="Z15" s="72">
        <v>0</v>
      </c>
      <c r="AA15" s="69">
        <v>0</v>
      </c>
      <c r="AB15" s="69">
        <v>0</v>
      </c>
      <c r="AC15" s="71">
        <v>0</v>
      </c>
      <c r="AD15" s="84">
        <v>0</v>
      </c>
      <c r="AE15" s="85">
        <v>0</v>
      </c>
      <c r="AF15" s="85">
        <v>0</v>
      </c>
      <c r="AG15" s="87">
        <v>0</v>
      </c>
      <c r="AH15" s="164">
        <f>SUM(H15:AG15)</f>
        <v>0</v>
      </c>
      <c r="AI15" s="75" t="e">
        <f>G15-AH15</f>
        <v>#DIV/0!</v>
      </c>
      <c r="AJ15" s="76" t="e">
        <f>AI15/$AI$20*$AJ$9</f>
        <v>#DIV/0!</v>
      </c>
      <c r="AK15" s="69">
        <v>0</v>
      </c>
      <c r="AL15" s="69">
        <v>0</v>
      </c>
      <c r="AM15" s="69">
        <v>0</v>
      </c>
      <c r="AN15" s="69">
        <v>0</v>
      </c>
      <c r="AO15" s="69">
        <v>0</v>
      </c>
      <c r="AP15" s="69">
        <v>0</v>
      </c>
      <c r="AQ15" s="78">
        <f t="shared" si="2"/>
        <v>0</v>
      </c>
      <c r="AR15" s="174" t="e">
        <f>$AI$9/$AJ$9*AK15</f>
        <v>#DIV/0!</v>
      </c>
      <c r="AS15" s="175" t="e">
        <f>$AI$9/$AJ$9*AL15</f>
        <v>#DIV/0!</v>
      </c>
      <c r="AT15" s="175" t="e">
        <f>$AI$9/$AJ$9*AM15</f>
        <v>#DIV/0!</v>
      </c>
      <c r="AU15" s="175" t="e">
        <f>$AI$9/$AJ$9*AN15</f>
        <v>#DIV/0!</v>
      </c>
      <c r="AV15" s="175" t="e">
        <f>$AI$9/$AJ$9*AO15</f>
        <v>#DIV/0!</v>
      </c>
      <c r="AW15" s="176" t="e">
        <f>$AI$9/$AJ$9*AP15</f>
        <v>#DIV/0!</v>
      </c>
      <c r="AX15" s="82" t="e">
        <f t="shared" si="3"/>
        <v>#DIV/0!</v>
      </c>
    </row>
    <row r="16" spans="2:50" s="57" customFormat="1" ht="17.399999999999999" customHeight="1">
      <c r="B16" s="154" t="s">
        <v>57</v>
      </c>
      <c r="C16" s="143"/>
      <c r="D16" s="46"/>
      <c r="E16" s="146"/>
      <c r="F16" s="62">
        <v>0</v>
      </c>
      <c r="G16" s="63" t="e">
        <f>F16*100/$F$20</f>
        <v>#DIV/0!</v>
      </c>
      <c r="H16" s="84">
        <v>0</v>
      </c>
      <c r="I16" s="85">
        <v>0</v>
      </c>
      <c r="J16" s="85">
        <v>0</v>
      </c>
      <c r="K16" s="85">
        <v>0</v>
      </c>
      <c r="L16" s="85">
        <v>0</v>
      </c>
      <c r="M16" s="86">
        <v>0</v>
      </c>
      <c r="N16" s="85">
        <v>0</v>
      </c>
      <c r="O16" s="193">
        <v>0</v>
      </c>
      <c r="P16" s="84">
        <v>0</v>
      </c>
      <c r="Q16" s="85">
        <v>0</v>
      </c>
      <c r="R16" s="85">
        <v>0</v>
      </c>
      <c r="S16" s="85">
        <v>0</v>
      </c>
      <c r="T16" s="85">
        <v>0</v>
      </c>
      <c r="U16" s="87">
        <v>0</v>
      </c>
      <c r="V16" s="89">
        <v>0</v>
      </c>
      <c r="W16" s="85">
        <v>0</v>
      </c>
      <c r="X16" s="85">
        <v>0</v>
      </c>
      <c r="Y16" s="87">
        <v>0</v>
      </c>
      <c r="Z16" s="72">
        <v>0</v>
      </c>
      <c r="AA16" s="69">
        <v>0</v>
      </c>
      <c r="AB16" s="69">
        <v>0</v>
      </c>
      <c r="AC16" s="71">
        <v>0</v>
      </c>
      <c r="AD16" s="84">
        <v>0</v>
      </c>
      <c r="AE16" s="85">
        <v>0</v>
      </c>
      <c r="AF16" s="85">
        <v>0</v>
      </c>
      <c r="AG16" s="87">
        <v>0</v>
      </c>
      <c r="AH16" s="164">
        <f t="shared" si="0"/>
        <v>0</v>
      </c>
      <c r="AI16" s="75" t="e">
        <f t="shared" si="1"/>
        <v>#DIV/0!</v>
      </c>
      <c r="AJ16" s="76" t="e">
        <f>AI16/$AI$20*$AJ$9</f>
        <v>#DIV/0!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78">
        <f t="shared" si="2"/>
        <v>0</v>
      </c>
      <c r="AR16" s="174" t="e">
        <f>$AI$9/$AJ$9*AK16</f>
        <v>#DIV/0!</v>
      </c>
      <c r="AS16" s="175" t="e">
        <f>$AI$9/$AJ$9*AL16</f>
        <v>#DIV/0!</v>
      </c>
      <c r="AT16" s="175" t="e">
        <f>$AI$9/$AJ$9*AM16</f>
        <v>#DIV/0!</v>
      </c>
      <c r="AU16" s="175" t="e">
        <f>$AI$9/$AJ$9*AN16</f>
        <v>#DIV/0!</v>
      </c>
      <c r="AV16" s="175" t="e">
        <f>$AI$9/$AJ$9*AO16</f>
        <v>#DIV/0!</v>
      </c>
      <c r="AW16" s="176" t="e">
        <f>$AI$9/$AJ$9*AP16</f>
        <v>#DIV/0!</v>
      </c>
      <c r="AX16" s="82" t="e">
        <f t="shared" si="3"/>
        <v>#DIV/0!</v>
      </c>
    </row>
    <row r="17" spans="2:50" s="57" customFormat="1" ht="17.399999999999999" customHeight="1">
      <c r="B17" s="154" t="s">
        <v>58</v>
      </c>
      <c r="C17" s="143"/>
      <c r="D17" s="46"/>
      <c r="E17" s="145"/>
      <c r="F17" s="62">
        <v>0</v>
      </c>
      <c r="G17" s="63" t="e">
        <f>F17*100/$F$20</f>
        <v>#DIV/0!</v>
      </c>
      <c r="H17" s="84">
        <v>0</v>
      </c>
      <c r="I17" s="85">
        <v>0</v>
      </c>
      <c r="J17" s="85">
        <v>0</v>
      </c>
      <c r="K17" s="85">
        <v>0</v>
      </c>
      <c r="L17" s="85">
        <v>0</v>
      </c>
      <c r="M17" s="86">
        <v>0</v>
      </c>
      <c r="N17" s="85">
        <v>0</v>
      </c>
      <c r="O17" s="193">
        <v>0</v>
      </c>
      <c r="P17" s="84">
        <v>0</v>
      </c>
      <c r="Q17" s="85">
        <v>0</v>
      </c>
      <c r="R17" s="85">
        <v>0</v>
      </c>
      <c r="S17" s="85">
        <v>0</v>
      </c>
      <c r="T17" s="85">
        <v>0</v>
      </c>
      <c r="U17" s="87">
        <v>0</v>
      </c>
      <c r="V17" s="89">
        <v>0</v>
      </c>
      <c r="W17" s="85">
        <v>0</v>
      </c>
      <c r="X17" s="85">
        <v>0</v>
      </c>
      <c r="Y17" s="87">
        <v>0</v>
      </c>
      <c r="Z17" s="72">
        <v>0</v>
      </c>
      <c r="AA17" s="69">
        <v>0</v>
      </c>
      <c r="AB17" s="69">
        <v>0</v>
      </c>
      <c r="AC17" s="71">
        <v>0</v>
      </c>
      <c r="AD17" s="84">
        <v>0</v>
      </c>
      <c r="AE17" s="85">
        <v>0</v>
      </c>
      <c r="AF17" s="85">
        <v>0</v>
      </c>
      <c r="AG17" s="87">
        <v>0</v>
      </c>
      <c r="AH17" s="164">
        <f t="shared" si="0"/>
        <v>0</v>
      </c>
      <c r="AI17" s="75" t="e">
        <f t="shared" si="1"/>
        <v>#DIV/0!</v>
      </c>
      <c r="AJ17" s="76" t="e">
        <f>AI17/$AI$20*$AJ$9</f>
        <v>#DIV/0!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78">
        <f t="shared" si="2"/>
        <v>0</v>
      </c>
      <c r="AR17" s="174" t="e">
        <f>$AI$9/$AJ$9*AK17</f>
        <v>#DIV/0!</v>
      </c>
      <c r="AS17" s="175" t="e">
        <f>$AI$9/$AJ$9*AL17</f>
        <v>#DIV/0!</v>
      </c>
      <c r="AT17" s="175" t="e">
        <f>$AI$9/$AJ$9*AM17</f>
        <v>#DIV/0!</v>
      </c>
      <c r="AU17" s="175" t="e">
        <f>$AI$9/$AJ$9*AN17</f>
        <v>#DIV/0!</v>
      </c>
      <c r="AV17" s="175" t="e">
        <f>$AI$9/$AJ$9*AO17</f>
        <v>#DIV/0!</v>
      </c>
      <c r="AW17" s="176" t="e">
        <f>$AI$9/$AJ$9*AP17</f>
        <v>#DIV/0!</v>
      </c>
      <c r="AX17" s="82" t="e">
        <f t="shared" si="3"/>
        <v>#DIV/0!</v>
      </c>
    </row>
    <row r="18" spans="2:50" s="57" customFormat="1" ht="17.399999999999999" customHeight="1">
      <c r="B18" s="154" t="s">
        <v>59</v>
      </c>
      <c r="C18" s="143"/>
      <c r="D18" s="46"/>
      <c r="E18" s="145"/>
      <c r="F18" s="62">
        <v>0</v>
      </c>
      <c r="G18" s="63" t="e">
        <f>F18*100/$F$20</f>
        <v>#DIV/0!</v>
      </c>
      <c r="H18" s="84">
        <v>0</v>
      </c>
      <c r="I18" s="85">
        <v>0</v>
      </c>
      <c r="J18" s="85">
        <v>0</v>
      </c>
      <c r="K18" s="85">
        <v>0</v>
      </c>
      <c r="L18" s="85">
        <v>0</v>
      </c>
      <c r="M18" s="86">
        <v>0</v>
      </c>
      <c r="N18" s="85">
        <v>0</v>
      </c>
      <c r="O18" s="193">
        <v>0</v>
      </c>
      <c r="P18" s="84">
        <v>0</v>
      </c>
      <c r="Q18" s="85">
        <v>0</v>
      </c>
      <c r="R18" s="85">
        <v>0</v>
      </c>
      <c r="S18" s="85">
        <v>0</v>
      </c>
      <c r="T18" s="85">
        <v>0</v>
      </c>
      <c r="U18" s="87">
        <v>0</v>
      </c>
      <c r="V18" s="89">
        <v>0</v>
      </c>
      <c r="W18" s="85">
        <v>0</v>
      </c>
      <c r="X18" s="85">
        <v>0</v>
      </c>
      <c r="Y18" s="87">
        <v>0</v>
      </c>
      <c r="Z18" s="72">
        <v>0</v>
      </c>
      <c r="AA18" s="69">
        <v>0</v>
      </c>
      <c r="AB18" s="69">
        <v>0</v>
      </c>
      <c r="AC18" s="71">
        <v>0</v>
      </c>
      <c r="AD18" s="84">
        <v>0</v>
      </c>
      <c r="AE18" s="85">
        <v>0</v>
      </c>
      <c r="AF18" s="85">
        <v>0</v>
      </c>
      <c r="AG18" s="87">
        <v>0</v>
      </c>
      <c r="AH18" s="164">
        <f t="shared" si="0"/>
        <v>0</v>
      </c>
      <c r="AI18" s="75" t="e">
        <f t="shared" si="1"/>
        <v>#DIV/0!</v>
      </c>
      <c r="AJ18" s="76" t="e">
        <f>AI18/$AI$20*$AJ$9</f>
        <v>#DIV/0!</v>
      </c>
      <c r="AK18" s="69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78">
        <f t="shared" si="2"/>
        <v>0</v>
      </c>
      <c r="AR18" s="174" t="e">
        <f>$AI$9/$AJ$9*AK18</f>
        <v>#DIV/0!</v>
      </c>
      <c r="AS18" s="175" t="e">
        <f>$AI$9/$AJ$9*AL18</f>
        <v>#DIV/0!</v>
      </c>
      <c r="AT18" s="175" t="e">
        <f>$AI$9/$AJ$9*AM18</f>
        <v>#DIV/0!</v>
      </c>
      <c r="AU18" s="175" t="e">
        <f>$AI$9/$AJ$9*AN18</f>
        <v>#DIV/0!</v>
      </c>
      <c r="AV18" s="175" t="e">
        <f>$AI$9/$AJ$9*AO18</f>
        <v>#DIV/0!</v>
      </c>
      <c r="AW18" s="176" t="e">
        <f>$AI$9/$AJ$9*AP18</f>
        <v>#DIV/0!</v>
      </c>
      <c r="AX18" s="82" t="e">
        <f t="shared" si="3"/>
        <v>#DIV/0!</v>
      </c>
    </row>
    <row r="19" spans="2:50" s="57" customFormat="1" ht="19.8" customHeight="1" thickBot="1">
      <c r="B19" s="154" t="s">
        <v>60</v>
      </c>
      <c r="C19" s="143"/>
      <c r="D19" s="47"/>
      <c r="E19" s="146"/>
      <c r="F19" s="62">
        <v>0</v>
      </c>
      <c r="G19" s="63" t="e">
        <f>F19*100/$F$20</f>
        <v>#DIV/0!</v>
      </c>
      <c r="H19" s="101">
        <v>0</v>
      </c>
      <c r="I19" s="102">
        <v>0</v>
      </c>
      <c r="J19" s="102">
        <v>0</v>
      </c>
      <c r="K19" s="102">
        <v>0</v>
      </c>
      <c r="L19" s="102">
        <v>0</v>
      </c>
      <c r="M19" s="192">
        <v>0</v>
      </c>
      <c r="N19" s="102">
        <v>0</v>
      </c>
      <c r="O19" s="194">
        <v>0</v>
      </c>
      <c r="P19" s="94">
        <v>0</v>
      </c>
      <c r="Q19" s="95">
        <v>0</v>
      </c>
      <c r="R19" s="95">
        <v>0</v>
      </c>
      <c r="S19" s="95">
        <v>0</v>
      </c>
      <c r="T19" s="95">
        <v>0</v>
      </c>
      <c r="U19" s="97">
        <v>0</v>
      </c>
      <c r="V19" s="195">
        <v>0</v>
      </c>
      <c r="W19" s="102">
        <v>0</v>
      </c>
      <c r="X19" s="102">
        <v>0</v>
      </c>
      <c r="Y19" s="103">
        <v>0</v>
      </c>
      <c r="Z19" s="168">
        <v>0</v>
      </c>
      <c r="AA19" s="169">
        <v>0</v>
      </c>
      <c r="AB19" s="169">
        <v>0</v>
      </c>
      <c r="AC19" s="170">
        <v>0</v>
      </c>
      <c r="AD19" s="101">
        <v>0</v>
      </c>
      <c r="AE19" s="102">
        <v>0</v>
      </c>
      <c r="AF19" s="102">
        <v>0</v>
      </c>
      <c r="AG19" s="103">
        <v>0</v>
      </c>
      <c r="AH19" s="165">
        <f>SUM(H19:AG19)</f>
        <v>0</v>
      </c>
      <c r="AI19" s="75" t="e">
        <f t="shared" si="1"/>
        <v>#DIV/0!</v>
      </c>
      <c r="AJ19" s="76" t="e">
        <f>AI19/$AI$20*$AJ$9</f>
        <v>#DIV/0!</v>
      </c>
      <c r="AK19" s="69">
        <v>0</v>
      </c>
      <c r="AL19" s="69">
        <v>0</v>
      </c>
      <c r="AM19" s="69">
        <v>0</v>
      </c>
      <c r="AN19" s="69">
        <v>0</v>
      </c>
      <c r="AO19" s="69">
        <v>0</v>
      </c>
      <c r="AP19" s="69">
        <v>0</v>
      </c>
      <c r="AQ19" s="105">
        <f t="shared" si="2"/>
        <v>0</v>
      </c>
      <c r="AR19" s="177" t="e">
        <f>$AI$9/$AJ$9*AK19</f>
        <v>#DIV/0!</v>
      </c>
      <c r="AS19" s="178" t="e">
        <f>$AI$9/$AJ$9*AL19</f>
        <v>#DIV/0!</v>
      </c>
      <c r="AT19" s="178" t="e">
        <f>$AI$9/$AJ$9*AM19</f>
        <v>#DIV/0!</v>
      </c>
      <c r="AU19" s="178" t="e">
        <f>$AI$9/$AJ$9*AN19</f>
        <v>#DIV/0!</v>
      </c>
      <c r="AV19" s="178" t="e">
        <f>$AI$9/$AJ$9*AO19</f>
        <v>#DIV/0!</v>
      </c>
      <c r="AW19" s="179" t="e">
        <f>$AI$9/$AJ$9*AP19</f>
        <v>#DIV/0!</v>
      </c>
      <c r="AX19" s="109" t="e">
        <f t="shared" si="3"/>
        <v>#DIV/0!</v>
      </c>
    </row>
    <row r="20" spans="2:50" s="254" customFormat="1" ht="16.5" customHeight="1" thickBot="1">
      <c r="B20" s="230"/>
      <c r="C20" s="231"/>
      <c r="D20" s="231"/>
      <c r="E20" s="232"/>
      <c r="F20" s="233">
        <f t="shared" ref="F20:AG20" si="4">SUM(F10:F19)</f>
        <v>0</v>
      </c>
      <c r="G20" s="234" t="e">
        <f t="shared" si="4"/>
        <v>#DIV/0!</v>
      </c>
      <c r="H20" s="235">
        <f t="shared" si="4"/>
        <v>0</v>
      </c>
      <c r="I20" s="236">
        <f t="shared" si="4"/>
        <v>0</v>
      </c>
      <c r="J20" s="236">
        <f t="shared" si="4"/>
        <v>0</v>
      </c>
      <c r="K20" s="236">
        <f t="shared" si="4"/>
        <v>0</v>
      </c>
      <c r="L20" s="236">
        <f t="shared" si="4"/>
        <v>0</v>
      </c>
      <c r="M20" s="236">
        <f t="shared" si="4"/>
        <v>0</v>
      </c>
      <c r="N20" s="236">
        <f t="shared" ref="N20" si="5">SUM(N10:N19)</f>
        <v>0</v>
      </c>
      <c r="O20" s="237">
        <f t="shared" ref="O20" si="6">SUM(O10:O19)</f>
        <v>0</v>
      </c>
      <c r="P20" s="238">
        <f t="shared" ref="P20" si="7">SUM(P10:P19)</f>
        <v>0</v>
      </c>
      <c r="Q20" s="239">
        <f t="shared" ref="Q20" si="8">SUM(Q10:Q19)</f>
        <v>0</v>
      </c>
      <c r="R20" s="239">
        <f t="shared" ref="R20" si="9">SUM(R10:R19)</f>
        <v>0</v>
      </c>
      <c r="S20" s="239">
        <f t="shared" ref="S20" si="10">SUM(S10:S19)</f>
        <v>0</v>
      </c>
      <c r="T20" s="239">
        <f t="shared" ref="T20" si="11">SUM(T10:T19)</f>
        <v>0</v>
      </c>
      <c r="U20" s="240">
        <f t="shared" ref="U20" si="12">SUM(U10:U19)</f>
        <v>0</v>
      </c>
      <c r="V20" s="241">
        <f t="shared" si="4"/>
        <v>0</v>
      </c>
      <c r="W20" s="236">
        <f t="shared" si="4"/>
        <v>0</v>
      </c>
      <c r="X20" s="236">
        <f t="shared" si="4"/>
        <v>0</v>
      </c>
      <c r="Y20" s="242">
        <f t="shared" si="4"/>
        <v>0</v>
      </c>
      <c r="Z20" s="238">
        <f t="shared" si="4"/>
        <v>0</v>
      </c>
      <c r="AA20" s="239">
        <f t="shared" si="4"/>
        <v>0</v>
      </c>
      <c r="AB20" s="239">
        <f t="shared" si="4"/>
        <v>0</v>
      </c>
      <c r="AC20" s="240">
        <f t="shared" si="4"/>
        <v>0</v>
      </c>
      <c r="AD20" s="241">
        <f t="shared" si="4"/>
        <v>0</v>
      </c>
      <c r="AE20" s="236">
        <f t="shared" si="4"/>
        <v>0</v>
      </c>
      <c r="AF20" s="236">
        <f t="shared" si="4"/>
        <v>0</v>
      </c>
      <c r="AG20" s="242">
        <f t="shared" si="4"/>
        <v>0</v>
      </c>
      <c r="AH20" s="243">
        <f>SUM(H20:AG20)</f>
        <v>0</v>
      </c>
      <c r="AI20" s="244" t="e">
        <f t="shared" ref="AI20:AX20" si="13">SUM(AI10:AI19)</f>
        <v>#DIV/0!</v>
      </c>
      <c r="AJ20" s="245" t="e">
        <f t="shared" si="13"/>
        <v>#DIV/0!</v>
      </c>
      <c r="AK20" s="246">
        <f t="shared" si="13"/>
        <v>0</v>
      </c>
      <c r="AL20" s="247">
        <f t="shared" si="13"/>
        <v>0</v>
      </c>
      <c r="AM20" s="247">
        <f t="shared" si="13"/>
        <v>0</v>
      </c>
      <c r="AN20" s="247">
        <f t="shared" si="13"/>
        <v>0</v>
      </c>
      <c r="AO20" s="247">
        <f t="shared" si="13"/>
        <v>0</v>
      </c>
      <c r="AP20" s="248">
        <f t="shared" si="13"/>
        <v>0</v>
      </c>
      <c r="AQ20" s="249">
        <f t="shared" si="13"/>
        <v>0</v>
      </c>
      <c r="AR20" s="250" t="e">
        <f t="shared" si="13"/>
        <v>#DIV/0!</v>
      </c>
      <c r="AS20" s="251" t="e">
        <f t="shared" si="13"/>
        <v>#DIV/0!</v>
      </c>
      <c r="AT20" s="251" t="e">
        <f t="shared" si="13"/>
        <v>#DIV/0!</v>
      </c>
      <c r="AU20" s="251" t="e">
        <f t="shared" si="13"/>
        <v>#DIV/0!</v>
      </c>
      <c r="AV20" s="251" t="e">
        <f t="shared" si="13"/>
        <v>#DIV/0!</v>
      </c>
      <c r="AW20" s="252" t="e">
        <f t="shared" si="13"/>
        <v>#DIV/0!</v>
      </c>
      <c r="AX20" s="253" t="e">
        <f t="shared" si="13"/>
        <v>#DIV/0!</v>
      </c>
    </row>
    <row r="21" spans="2:50" s="255" customFormat="1" ht="13.8">
      <c r="G21" s="256" t="s">
        <v>34</v>
      </c>
      <c r="H21" s="256"/>
      <c r="N21" s="256"/>
      <c r="O21" s="256">
        <f>SUM(H20:O20)</f>
        <v>0</v>
      </c>
      <c r="P21" s="256"/>
      <c r="Q21" s="256"/>
      <c r="R21" s="256"/>
      <c r="S21" s="256"/>
      <c r="T21" s="256"/>
      <c r="U21" s="255">
        <f>SUM(P20:U20)</f>
        <v>0</v>
      </c>
      <c r="Y21" s="256">
        <f>SUM(V20:Y20)</f>
        <v>0</v>
      </c>
      <c r="AC21" s="256">
        <f>SUM(Z20:AC20)</f>
        <v>0</v>
      </c>
      <c r="AG21" s="256">
        <f>SUM(AD20:AG20)</f>
        <v>0</v>
      </c>
      <c r="AH21" s="257"/>
    </row>
    <row r="22" spans="2:50" s="134" customFormat="1"/>
    <row r="23" spans="2:50" s="134" customFormat="1"/>
    <row r="24" spans="2:50" s="134" customFormat="1"/>
    <row r="25" spans="2:50">
      <c r="B25" s="134"/>
    </row>
  </sheetData>
  <mergeCells count="3">
    <mergeCell ref="F7:G7"/>
    <mergeCell ref="H6:AH6"/>
    <mergeCell ref="AI6:AX6"/>
  </mergeCells>
  <phoneticPr fontId="1" type="noConversion"/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D4283-EB01-457F-BE61-2E236AB3F9B0}">
  <dimension ref="B2:AH25"/>
  <sheetViews>
    <sheetView workbookViewId="0">
      <selection activeCell="F7" sqref="F7:G7"/>
    </sheetView>
  </sheetViews>
  <sheetFormatPr defaultRowHeight="12"/>
  <cols>
    <col min="1" max="1" width="8.88671875" style="38"/>
    <col min="2" max="2" width="7" style="38" customWidth="1"/>
    <col min="3" max="3" width="33.44140625" style="38" customWidth="1"/>
    <col min="4" max="4" width="15.6640625" style="38" customWidth="1"/>
    <col min="5" max="5" width="22.5546875" style="38" customWidth="1"/>
    <col min="6" max="6" width="6" style="38" customWidth="1"/>
    <col min="7" max="7" width="8.21875" style="38" customWidth="1"/>
    <col min="8" max="8" width="4.33203125" style="38" customWidth="1"/>
    <col min="9" max="9" width="4.5546875" style="38" customWidth="1"/>
    <col min="10" max="10" width="4.44140625" style="38" customWidth="1"/>
    <col min="11" max="11" width="4.33203125" style="38" customWidth="1"/>
    <col min="12" max="12" width="3.88671875" style="38" customWidth="1"/>
    <col min="13" max="20" width="4.33203125" style="38" customWidth="1"/>
    <col min="21" max="21" width="4.6640625" style="38" customWidth="1"/>
    <col min="22" max="22" width="4.33203125" style="38" customWidth="1"/>
    <col min="23" max="23" width="4.21875" style="38" customWidth="1"/>
    <col min="24" max="24" width="4.44140625" style="38" customWidth="1"/>
    <col min="25" max="25" width="4.77734375" style="38" customWidth="1"/>
    <col min="26" max="26" width="4.5546875" style="38" customWidth="1"/>
    <col min="27" max="27" width="4.21875" style="38" customWidth="1"/>
    <col min="28" max="28" width="4.44140625" style="38" customWidth="1"/>
    <col min="29" max="29" width="4.21875" style="38" customWidth="1"/>
    <col min="30" max="30" width="4.33203125" style="38" customWidth="1"/>
    <col min="31" max="31" width="4.77734375" style="38" customWidth="1"/>
    <col min="32" max="32" width="4.5546875" style="38" customWidth="1"/>
    <col min="33" max="33" width="4.21875" style="38" customWidth="1"/>
    <col min="34" max="34" width="12.6640625" style="38" customWidth="1"/>
    <col min="35" max="16384" width="8.88671875" style="38"/>
  </cols>
  <sheetData>
    <row r="2" spans="2:34" s="54" customFormat="1" ht="21.6" customHeight="1">
      <c r="B2" s="150" t="s">
        <v>213</v>
      </c>
      <c r="C2" s="136"/>
      <c r="D2" s="135"/>
      <c r="E2" s="38"/>
      <c r="F2" s="52"/>
      <c r="G2" s="52"/>
      <c r="H2" s="52"/>
      <c r="I2" s="52"/>
      <c r="J2" s="52"/>
      <c r="K2" s="52"/>
      <c r="L2" s="53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3"/>
      <c r="Y2" s="53"/>
      <c r="Z2" s="52"/>
      <c r="AA2" s="53"/>
      <c r="AB2" s="53"/>
      <c r="AC2" s="53"/>
      <c r="AD2" s="52"/>
      <c r="AE2" s="52"/>
      <c r="AF2" s="52"/>
      <c r="AG2" s="53"/>
      <c r="AH2" s="53"/>
    </row>
    <row r="3" spans="2:34" s="53" customFormat="1" ht="14.25" customHeight="1">
      <c r="B3" s="135" t="s">
        <v>108</v>
      </c>
      <c r="C3" s="161" t="s">
        <v>110</v>
      </c>
      <c r="D3" s="147" t="s">
        <v>48</v>
      </c>
      <c r="E3" s="147" t="s">
        <v>49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1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</row>
    <row r="4" spans="2:34" s="134" customFormat="1" ht="13.2">
      <c r="B4" s="148" t="s">
        <v>109</v>
      </c>
      <c r="C4" s="162" t="s">
        <v>110</v>
      </c>
      <c r="D4" s="149" t="s">
        <v>47</v>
      </c>
      <c r="E4" s="149" t="s">
        <v>50</v>
      </c>
    </row>
    <row r="5" spans="2:34" ht="12.6" thickBot="1"/>
    <row r="6" spans="2:34" s="57" customFormat="1" ht="16.2" customHeight="1" thickBot="1">
      <c r="B6" s="2"/>
      <c r="C6" s="2"/>
      <c r="D6" s="2"/>
      <c r="E6" s="2"/>
      <c r="F6" s="56"/>
      <c r="G6" s="56"/>
      <c r="H6" s="304" t="s">
        <v>131</v>
      </c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14"/>
    </row>
    <row r="7" spans="2:34" s="2" customFormat="1" ht="16.8" customHeight="1">
      <c r="B7" s="138"/>
      <c r="C7" s="126"/>
      <c r="D7" s="126"/>
      <c r="E7" s="127"/>
      <c r="F7" s="317" t="s">
        <v>130</v>
      </c>
      <c r="G7" s="284"/>
      <c r="H7" s="318" t="s">
        <v>11</v>
      </c>
      <c r="I7" s="186"/>
      <c r="J7" s="186"/>
      <c r="K7" s="186"/>
      <c r="L7" s="186"/>
      <c r="M7" s="186"/>
      <c r="N7" s="186"/>
      <c r="O7" s="187"/>
      <c r="P7" s="214"/>
      <c r="Q7" s="210"/>
      <c r="R7" s="210"/>
      <c r="S7" s="210" t="s">
        <v>22</v>
      </c>
      <c r="T7" s="210"/>
      <c r="U7" s="215"/>
      <c r="V7" s="318" t="s">
        <v>12</v>
      </c>
      <c r="W7" s="186"/>
      <c r="X7" s="186"/>
      <c r="Y7" s="187"/>
      <c r="Z7" s="318" t="s">
        <v>13</v>
      </c>
      <c r="AA7" s="186"/>
      <c r="AB7" s="186"/>
      <c r="AC7" s="187"/>
      <c r="AD7" s="318" t="s">
        <v>14</v>
      </c>
      <c r="AE7" s="186"/>
      <c r="AF7" s="186"/>
      <c r="AG7" s="187"/>
      <c r="AH7" s="31" t="s">
        <v>111</v>
      </c>
    </row>
    <row r="8" spans="2:34" s="2" customFormat="1" ht="16.8" customHeight="1" thickBot="1">
      <c r="B8" s="139" t="s">
        <v>24</v>
      </c>
      <c r="C8" s="140" t="s">
        <v>61</v>
      </c>
      <c r="D8" s="140" t="s">
        <v>36</v>
      </c>
      <c r="E8" s="137" t="s">
        <v>16</v>
      </c>
      <c r="F8" s="3" t="s">
        <v>0</v>
      </c>
      <c r="G8" s="4" t="s">
        <v>2</v>
      </c>
      <c r="H8" s="196">
        <v>1.1000000000000001</v>
      </c>
      <c r="I8" s="197">
        <v>1.2</v>
      </c>
      <c r="J8" s="198">
        <v>1.3</v>
      </c>
      <c r="K8" s="198">
        <v>1.4</v>
      </c>
      <c r="L8" s="198">
        <v>1.5</v>
      </c>
      <c r="M8" s="198">
        <v>1.6</v>
      </c>
      <c r="N8" s="198">
        <v>1.7</v>
      </c>
      <c r="O8" s="198">
        <v>1.8</v>
      </c>
      <c r="P8" s="196">
        <v>2.1</v>
      </c>
      <c r="Q8" s="197">
        <v>2.2000000000000002</v>
      </c>
      <c r="R8" s="197">
        <v>2.2999999999999998</v>
      </c>
      <c r="S8" s="197">
        <v>2.4</v>
      </c>
      <c r="T8" s="197">
        <v>2.5</v>
      </c>
      <c r="U8" s="199">
        <v>2.6</v>
      </c>
      <c r="V8" s="200">
        <v>3.1</v>
      </c>
      <c r="W8" s="201">
        <v>3.2</v>
      </c>
      <c r="X8" s="202">
        <v>3.3</v>
      </c>
      <c r="Y8" s="203">
        <v>3.4</v>
      </c>
      <c r="Z8" s="204">
        <v>4.0999999999999996</v>
      </c>
      <c r="AA8" s="205">
        <v>4.2</v>
      </c>
      <c r="AB8" s="205">
        <v>4.3</v>
      </c>
      <c r="AC8" s="206">
        <v>4.4000000000000004</v>
      </c>
      <c r="AD8" s="207">
        <v>5.0999999999999996</v>
      </c>
      <c r="AE8" s="205">
        <v>5.2</v>
      </c>
      <c r="AF8" s="205">
        <v>5.3</v>
      </c>
      <c r="AG8" s="208">
        <v>5.4</v>
      </c>
      <c r="AH8" s="209" t="s">
        <v>112</v>
      </c>
    </row>
    <row r="9" spans="2:34" s="2" customFormat="1" ht="15.6" customHeight="1" thickBot="1">
      <c r="B9" s="128"/>
      <c r="C9" s="129"/>
      <c r="D9" s="129"/>
      <c r="E9" s="130"/>
      <c r="F9" s="35">
        <v>0</v>
      </c>
      <c r="G9" s="5">
        <v>100</v>
      </c>
      <c r="H9" s="185">
        <v>0</v>
      </c>
      <c r="I9" s="183"/>
      <c r="J9" s="183"/>
      <c r="K9" s="183"/>
      <c r="L9" s="183"/>
      <c r="M9" s="183"/>
      <c r="N9" s="183"/>
      <c r="O9" s="184"/>
      <c r="P9" s="185">
        <v>0</v>
      </c>
      <c r="Q9" s="183"/>
      <c r="R9" s="183"/>
      <c r="S9" s="183"/>
      <c r="T9" s="183"/>
      <c r="U9" s="184"/>
      <c r="V9" s="185">
        <v>0</v>
      </c>
      <c r="W9" s="183"/>
      <c r="X9" s="183"/>
      <c r="Y9" s="184"/>
      <c r="Z9" s="185">
        <v>0</v>
      </c>
      <c r="AA9" s="183"/>
      <c r="AB9" s="183"/>
      <c r="AC9" s="184"/>
      <c r="AD9" s="185">
        <v>0</v>
      </c>
      <c r="AE9" s="183"/>
      <c r="AF9" s="183"/>
      <c r="AG9" s="184"/>
      <c r="AH9" s="6">
        <f>H9+P9+V9+Z9+AD9</f>
        <v>0</v>
      </c>
    </row>
    <row r="10" spans="2:34" s="57" customFormat="1" ht="21" customHeight="1">
      <c r="B10" s="153" t="s">
        <v>51</v>
      </c>
      <c r="C10" s="142"/>
      <c r="D10" s="45"/>
      <c r="E10" s="48"/>
      <c r="F10" s="62">
        <v>0</v>
      </c>
      <c r="G10" s="63" t="e">
        <f>F10*100/$F$20</f>
        <v>#DIV/0!</v>
      </c>
      <c r="H10" s="64">
        <v>0</v>
      </c>
      <c r="I10" s="65">
        <v>0</v>
      </c>
      <c r="J10" s="65">
        <v>0</v>
      </c>
      <c r="K10" s="65">
        <v>0</v>
      </c>
      <c r="L10" s="65">
        <v>0</v>
      </c>
      <c r="M10" s="66">
        <v>0</v>
      </c>
      <c r="N10" s="65">
        <v>0</v>
      </c>
      <c r="O10" s="163">
        <v>0</v>
      </c>
      <c r="P10" s="72">
        <v>0</v>
      </c>
      <c r="Q10" s="70">
        <v>0</v>
      </c>
      <c r="R10" s="70">
        <v>0</v>
      </c>
      <c r="S10" s="70">
        <v>0</v>
      </c>
      <c r="T10" s="70">
        <v>0</v>
      </c>
      <c r="U10" s="73">
        <v>0</v>
      </c>
      <c r="V10" s="166">
        <v>0</v>
      </c>
      <c r="W10" s="65">
        <v>0</v>
      </c>
      <c r="X10" s="65">
        <v>0</v>
      </c>
      <c r="Y10" s="67">
        <v>0</v>
      </c>
      <c r="Z10" s="64">
        <v>0</v>
      </c>
      <c r="AA10" s="166">
        <v>0</v>
      </c>
      <c r="AB10" s="166">
        <v>0</v>
      </c>
      <c r="AC10" s="167">
        <v>0</v>
      </c>
      <c r="AD10" s="64">
        <v>0</v>
      </c>
      <c r="AE10" s="65">
        <v>0</v>
      </c>
      <c r="AF10" s="65">
        <v>0</v>
      </c>
      <c r="AG10" s="67">
        <v>0</v>
      </c>
      <c r="AH10" s="164">
        <f>SUM(H10:AG10)</f>
        <v>0</v>
      </c>
    </row>
    <row r="11" spans="2:34" s="57" customFormat="1" ht="20.399999999999999" customHeight="1">
      <c r="B11" s="154" t="s">
        <v>52</v>
      </c>
      <c r="C11" s="143"/>
      <c r="D11" s="46"/>
      <c r="E11" s="144"/>
      <c r="F11" s="62">
        <v>0</v>
      </c>
      <c r="G11" s="63" t="e">
        <f>F11*100/$F$20</f>
        <v>#DIV/0!</v>
      </c>
      <c r="H11" s="84">
        <v>0</v>
      </c>
      <c r="I11" s="85">
        <v>0</v>
      </c>
      <c r="J11" s="85">
        <v>0</v>
      </c>
      <c r="K11" s="85">
        <v>0</v>
      </c>
      <c r="L11" s="85">
        <v>0</v>
      </c>
      <c r="M11" s="86">
        <v>0</v>
      </c>
      <c r="N11" s="85">
        <v>0</v>
      </c>
      <c r="O11" s="193">
        <v>0</v>
      </c>
      <c r="P11" s="84">
        <v>0</v>
      </c>
      <c r="Q11" s="85">
        <v>0</v>
      </c>
      <c r="R11" s="85">
        <v>0</v>
      </c>
      <c r="S11" s="85">
        <v>0</v>
      </c>
      <c r="T11" s="85">
        <v>0</v>
      </c>
      <c r="U11" s="87">
        <v>0</v>
      </c>
      <c r="V11" s="89">
        <v>0</v>
      </c>
      <c r="W11" s="85">
        <v>0</v>
      </c>
      <c r="X11" s="85">
        <v>0</v>
      </c>
      <c r="Y11" s="87">
        <v>0</v>
      </c>
      <c r="Z11" s="72">
        <v>0</v>
      </c>
      <c r="AA11" s="69">
        <v>0</v>
      </c>
      <c r="AB11" s="69">
        <v>0</v>
      </c>
      <c r="AC11" s="71">
        <v>0</v>
      </c>
      <c r="AD11" s="84">
        <v>0</v>
      </c>
      <c r="AE11" s="85">
        <v>0</v>
      </c>
      <c r="AF11" s="85">
        <v>0</v>
      </c>
      <c r="AG11" s="87">
        <v>0</v>
      </c>
      <c r="AH11" s="164">
        <f t="shared" ref="AH11:AH18" si="0">SUM(H11:AG11)</f>
        <v>0</v>
      </c>
    </row>
    <row r="12" spans="2:34" s="57" customFormat="1" ht="19.5" customHeight="1">
      <c r="B12" s="154" t="s">
        <v>53</v>
      </c>
      <c r="C12" s="143"/>
      <c r="D12" s="46"/>
      <c r="E12" s="145"/>
      <c r="F12" s="62">
        <v>0</v>
      </c>
      <c r="G12" s="63" t="e">
        <f>F12*100/$F$20</f>
        <v>#DIV/0!</v>
      </c>
      <c r="H12" s="84">
        <v>0</v>
      </c>
      <c r="I12" s="85">
        <v>0</v>
      </c>
      <c r="J12" s="85">
        <v>0</v>
      </c>
      <c r="K12" s="85">
        <v>0</v>
      </c>
      <c r="L12" s="85">
        <v>0</v>
      </c>
      <c r="M12" s="86">
        <v>0</v>
      </c>
      <c r="N12" s="85">
        <v>0</v>
      </c>
      <c r="O12" s="193">
        <v>0</v>
      </c>
      <c r="P12" s="84">
        <v>0</v>
      </c>
      <c r="Q12" s="85">
        <v>0</v>
      </c>
      <c r="R12" s="85">
        <v>0</v>
      </c>
      <c r="S12" s="85">
        <v>0</v>
      </c>
      <c r="T12" s="85">
        <v>0</v>
      </c>
      <c r="U12" s="87">
        <v>0</v>
      </c>
      <c r="V12" s="89">
        <v>0</v>
      </c>
      <c r="W12" s="85">
        <v>0</v>
      </c>
      <c r="X12" s="85">
        <v>0</v>
      </c>
      <c r="Y12" s="87">
        <v>0</v>
      </c>
      <c r="Z12" s="72">
        <v>0</v>
      </c>
      <c r="AA12" s="69">
        <v>0</v>
      </c>
      <c r="AB12" s="69">
        <v>0</v>
      </c>
      <c r="AC12" s="71">
        <v>0</v>
      </c>
      <c r="AD12" s="84">
        <v>0</v>
      </c>
      <c r="AE12" s="85">
        <v>0</v>
      </c>
      <c r="AF12" s="85">
        <v>0</v>
      </c>
      <c r="AG12" s="87">
        <v>0</v>
      </c>
      <c r="AH12" s="164">
        <f t="shared" si="0"/>
        <v>0</v>
      </c>
    </row>
    <row r="13" spans="2:34" s="57" customFormat="1" ht="19.8" customHeight="1">
      <c r="B13" s="154" t="s">
        <v>54</v>
      </c>
      <c r="C13" s="143"/>
      <c r="D13" s="46"/>
      <c r="E13" s="145"/>
      <c r="F13" s="62">
        <v>0</v>
      </c>
      <c r="G13" s="63" t="e">
        <f>F13*100/$F$20</f>
        <v>#DIV/0!</v>
      </c>
      <c r="H13" s="84">
        <v>0</v>
      </c>
      <c r="I13" s="85">
        <v>0</v>
      </c>
      <c r="J13" s="85">
        <v>0</v>
      </c>
      <c r="K13" s="85">
        <v>0</v>
      </c>
      <c r="L13" s="85">
        <v>0</v>
      </c>
      <c r="M13" s="86">
        <v>0</v>
      </c>
      <c r="N13" s="85">
        <v>0</v>
      </c>
      <c r="O13" s="193">
        <v>0</v>
      </c>
      <c r="P13" s="84">
        <v>0</v>
      </c>
      <c r="Q13" s="85">
        <v>0</v>
      </c>
      <c r="R13" s="85">
        <v>0</v>
      </c>
      <c r="S13" s="85">
        <v>0</v>
      </c>
      <c r="T13" s="85">
        <v>0</v>
      </c>
      <c r="U13" s="87">
        <v>0</v>
      </c>
      <c r="V13" s="89">
        <v>0</v>
      </c>
      <c r="W13" s="85">
        <v>0</v>
      </c>
      <c r="X13" s="85">
        <v>0</v>
      </c>
      <c r="Y13" s="87">
        <v>0</v>
      </c>
      <c r="Z13" s="72">
        <v>0</v>
      </c>
      <c r="AA13" s="69">
        <v>0</v>
      </c>
      <c r="AB13" s="69">
        <v>0</v>
      </c>
      <c r="AC13" s="71">
        <v>0</v>
      </c>
      <c r="AD13" s="84">
        <v>0</v>
      </c>
      <c r="AE13" s="85">
        <v>0</v>
      </c>
      <c r="AF13" s="85">
        <v>0</v>
      </c>
      <c r="AG13" s="87">
        <v>0</v>
      </c>
      <c r="AH13" s="164">
        <f t="shared" si="0"/>
        <v>0</v>
      </c>
    </row>
    <row r="14" spans="2:34" s="57" customFormat="1" ht="17.399999999999999" customHeight="1">
      <c r="B14" s="154" t="s">
        <v>55</v>
      </c>
      <c r="C14" s="143"/>
      <c r="D14" s="46"/>
      <c r="E14" s="146"/>
      <c r="F14" s="62">
        <v>0</v>
      </c>
      <c r="G14" s="63" t="e">
        <f>F14*100/$F$20</f>
        <v>#DIV/0!</v>
      </c>
      <c r="H14" s="84">
        <v>0</v>
      </c>
      <c r="I14" s="85">
        <v>0</v>
      </c>
      <c r="J14" s="85">
        <v>0</v>
      </c>
      <c r="K14" s="85">
        <v>0</v>
      </c>
      <c r="L14" s="85">
        <v>0</v>
      </c>
      <c r="M14" s="86">
        <v>0</v>
      </c>
      <c r="N14" s="85">
        <v>0</v>
      </c>
      <c r="O14" s="193">
        <v>0</v>
      </c>
      <c r="P14" s="84">
        <v>0</v>
      </c>
      <c r="Q14" s="85">
        <v>0</v>
      </c>
      <c r="R14" s="85">
        <v>0</v>
      </c>
      <c r="S14" s="85">
        <v>0</v>
      </c>
      <c r="T14" s="85">
        <v>0</v>
      </c>
      <c r="U14" s="87">
        <v>0</v>
      </c>
      <c r="V14" s="89">
        <v>0</v>
      </c>
      <c r="W14" s="85">
        <v>0</v>
      </c>
      <c r="X14" s="85">
        <v>0</v>
      </c>
      <c r="Y14" s="87">
        <v>0</v>
      </c>
      <c r="Z14" s="72">
        <v>0</v>
      </c>
      <c r="AA14" s="69">
        <v>0</v>
      </c>
      <c r="AB14" s="69">
        <v>0</v>
      </c>
      <c r="AC14" s="71">
        <v>0</v>
      </c>
      <c r="AD14" s="84">
        <v>0</v>
      </c>
      <c r="AE14" s="85">
        <v>0</v>
      </c>
      <c r="AF14" s="85">
        <v>0</v>
      </c>
      <c r="AG14" s="87">
        <v>0</v>
      </c>
      <c r="AH14" s="164">
        <f t="shared" si="0"/>
        <v>0</v>
      </c>
    </row>
    <row r="15" spans="2:34" s="57" customFormat="1" ht="17.399999999999999" customHeight="1">
      <c r="B15" s="154" t="s">
        <v>56</v>
      </c>
      <c r="C15" s="143"/>
      <c r="D15" s="46"/>
      <c r="E15" s="145"/>
      <c r="F15" s="62">
        <v>0</v>
      </c>
      <c r="G15" s="63" t="e">
        <f>F15*100/$F$20</f>
        <v>#DIV/0!</v>
      </c>
      <c r="H15" s="84">
        <v>0</v>
      </c>
      <c r="I15" s="85">
        <v>0</v>
      </c>
      <c r="J15" s="85">
        <v>0</v>
      </c>
      <c r="K15" s="85">
        <v>0</v>
      </c>
      <c r="L15" s="85">
        <v>0</v>
      </c>
      <c r="M15" s="86">
        <v>0</v>
      </c>
      <c r="N15" s="85">
        <v>0</v>
      </c>
      <c r="O15" s="193">
        <v>0</v>
      </c>
      <c r="P15" s="84">
        <v>0</v>
      </c>
      <c r="Q15" s="85">
        <v>0</v>
      </c>
      <c r="R15" s="85">
        <v>0</v>
      </c>
      <c r="S15" s="85">
        <v>0</v>
      </c>
      <c r="T15" s="85">
        <v>0</v>
      </c>
      <c r="U15" s="87">
        <v>0</v>
      </c>
      <c r="V15" s="89">
        <v>0</v>
      </c>
      <c r="W15" s="85">
        <v>0</v>
      </c>
      <c r="X15" s="85">
        <v>0</v>
      </c>
      <c r="Y15" s="87">
        <v>0</v>
      </c>
      <c r="Z15" s="72">
        <v>0</v>
      </c>
      <c r="AA15" s="69">
        <v>0</v>
      </c>
      <c r="AB15" s="69">
        <v>0</v>
      </c>
      <c r="AC15" s="71">
        <v>0</v>
      </c>
      <c r="AD15" s="84">
        <v>0</v>
      </c>
      <c r="AE15" s="85">
        <v>0</v>
      </c>
      <c r="AF15" s="85">
        <v>0</v>
      </c>
      <c r="AG15" s="87">
        <v>0</v>
      </c>
      <c r="AH15" s="164">
        <f>SUM(H15:AG15)</f>
        <v>0</v>
      </c>
    </row>
    <row r="16" spans="2:34" s="57" customFormat="1" ht="17.399999999999999" customHeight="1">
      <c r="B16" s="154" t="s">
        <v>57</v>
      </c>
      <c r="C16" s="143"/>
      <c r="D16" s="46"/>
      <c r="E16" s="146"/>
      <c r="F16" s="62">
        <v>0</v>
      </c>
      <c r="G16" s="63" t="e">
        <f>F16*100/$F$20</f>
        <v>#DIV/0!</v>
      </c>
      <c r="H16" s="84">
        <v>0</v>
      </c>
      <c r="I16" s="85">
        <v>0</v>
      </c>
      <c r="J16" s="85">
        <v>0</v>
      </c>
      <c r="K16" s="85">
        <v>0</v>
      </c>
      <c r="L16" s="85">
        <v>0</v>
      </c>
      <c r="M16" s="86">
        <v>0</v>
      </c>
      <c r="N16" s="85">
        <v>0</v>
      </c>
      <c r="O16" s="193">
        <v>0</v>
      </c>
      <c r="P16" s="84">
        <v>0</v>
      </c>
      <c r="Q16" s="85">
        <v>0</v>
      </c>
      <c r="R16" s="85">
        <v>0</v>
      </c>
      <c r="S16" s="85">
        <v>0</v>
      </c>
      <c r="T16" s="85">
        <v>0</v>
      </c>
      <c r="U16" s="87">
        <v>0</v>
      </c>
      <c r="V16" s="89">
        <v>0</v>
      </c>
      <c r="W16" s="85">
        <v>0</v>
      </c>
      <c r="X16" s="85">
        <v>0</v>
      </c>
      <c r="Y16" s="87">
        <v>0</v>
      </c>
      <c r="Z16" s="72">
        <v>0</v>
      </c>
      <c r="AA16" s="69">
        <v>0</v>
      </c>
      <c r="AB16" s="69">
        <v>0</v>
      </c>
      <c r="AC16" s="71">
        <v>0</v>
      </c>
      <c r="AD16" s="84">
        <v>0</v>
      </c>
      <c r="AE16" s="85">
        <v>0</v>
      </c>
      <c r="AF16" s="85">
        <v>0</v>
      </c>
      <c r="AG16" s="87">
        <v>0</v>
      </c>
      <c r="AH16" s="164">
        <f t="shared" si="0"/>
        <v>0</v>
      </c>
    </row>
    <row r="17" spans="2:34" s="57" customFormat="1" ht="17.399999999999999" customHeight="1">
      <c r="B17" s="154" t="s">
        <v>58</v>
      </c>
      <c r="C17" s="143"/>
      <c r="D17" s="46"/>
      <c r="E17" s="145"/>
      <c r="F17" s="62">
        <v>0</v>
      </c>
      <c r="G17" s="63" t="e">
        <f>F17*100/$F$20</f>
        <v>#DIV/0!</v>
      </c>
      <c r="H17" s="84">
        <v>0</v>
      </c>
      <c r="I17" s="85">
        <v>0</v>
      </c>
      <c r="J17" s="85">
        <v>0</v>
      </c>
      <c r="K17" s="85">
        <v>0</v>
      </c>
      <c r="L17" s="85">
        <v>0</v>
      </c>
      <c r="M17" s="86">
        <v>0</v>
      </c>
      <c r="N17" s="85">
        <v>0</v>
      </c>
      <c r="O17" s="193">
        <v>0</v>
      </c>
      <c r="P17" s="84">
        <v>0</v>
      </c>
      <c r="Q17" s="85">
        <v>0</v>
      </c>
      <c r="R17" s="85">
        <v>0</v>
      </c>
      <c r="S17" s="85">
        <v>0</v>
      </c>
      <c r="T17" s="85">
        <v>0</v>
      </c>
      <c r="U17" s="87">
        <v>0</v>
      </c>
      <c r="V17" s="89">
        <v>0</v>
      </c>
      <c r="W17" s="85">
        <v>0</v>
      </c>
      <c r="X17" s="85">
        <v>0</v>
      </c>
      <c r="Y17" s="87">
        <v>0</v>
      </c>
      <c r="Z17" s="72">
        <v>0</v>
      </c>
      <c r="AA17" s="69">
        <v>0</v>
      </c>
      <c r="AB17" s="69">
        <v>0</v>
      </c>
      <c r="AC17" s="71">
        <v>0</v>
      </c>
      <c r="AD17" s="84">
        <v>0</v>
      </c>
      <c r="AE17" s="85">
        <v>0</v>
      </c>
      <c r="AF17" s="85">
        <v>0</v>
      </c>
      <c r="AG17" s="87">
        <v>0</v>
      </c>
      <c r="AH17" s="164">
        <f t="shared" si="0"/>
        <v>0</v>
      </c>
    </row>
    <row r="18" spans="2:34" s="57" customFormat="1" ht="17.399999999999999" customHeight="1">
      <c r="B18" s="154" t="s">
        <v>59</v>
      </c>
      <c r="C18" s="143"/>
      <c r="D18" s="46"/>
      <c r="E18" s="145"/>
      <c r="F18" s="62">
        <v>0</v>
      </c>
      <c r="G18" s="63" t="e">
        <f>F18*100/$F$20</f>
        <v>#DIV/0!</v>
      </c>
      <c r="H18" s="84">
        <v>0</v>
      </c>
      <c r="I18" s="85">
        <v>0</v>
      </c>
      <c r="J18" s="85">
        <v>0</v>
      </c>
      <c r="K18" s="85">
        <v>0</v>
      </c>
      <c r="L18" s="85">
        <v>0</v>
      </c>
      <c r="M18" s="86">
        <v>0</v>
      </c>
      <c r="N18" s="85">
        <v>0</v>
      </c>
      <c r="O18" s="193">
        <v>0</v>
      </c>
      <c r="P18" s="84">
        <v>0</v>
      </c>
      <c r="Q18" s="85">
        <v>0</v>
      </c>
      <c r="R18" s="85">
        <v>0</v>
      </c>
      <c r="S18" s="85">
        <v>0</v>
      </c>
      <c r="T18" s="85">
        <v>0</v>
      </c>
      <c r="U18" s="87">
        <v>0</v>
      </c>
      <c r="V18" s="89">
        <v>0</v>
      </c>
      <c r="W18" s="85">
        <v>0</v>
      </c>
      <c r="X18" s="85">
        <v>0</v>
      </c>
      <c r="Y18" s="87">
        <v>0</v>
      </c>
      <c r="Z18" s="72">
        <v>0</v>
      </c>
      <c r="AA18" s="69">
        <v>0</v>
      </c>
      <c r="AB18" s="69">
        <v>0</v>
      </c>
      <c r="AC18" s="71">
        <v>0</v>
      </c>
      <c r="AD18" s="84">
        <v>0</v>
      </c>
      <c r="AE18" s="85">
        <v>0</v>
      </c>
      <c r="AF18" s="85">
        <v>0</v>
      </c>
      <c r="AG18" s="87">
        <v>0</v>
      </c>
      <c r="AH18" s="164">
        <f t="shared" si="0"/>
        <v>0</v>
      </c>
    </row>
    <row r="19" spans="2:34" s="57" customFormat="1" ht="19.8" customHeight="1" thickBot="1">
      <c r="B19" s="154" t="s">
        <v>60</v>
      </c>
      <c r="C19" s="143"/>
      <c r="D19" s="47"/>
      <c r="E19" s="146"/>
      <c r="F19" s="62">
        <v>0</v>
      </c>
      <c r="G19" s="63" t="e">
        <f>F19*100/$F$20</f>
        <v>#DIV/0!</v>
      </c>
      <c r="H19" s="101">
        <v>0</v>
      </c>
      <c r="I19" s="102">
        <v>0</v>
      </c>
      <c r="J19" s="102">
        <v>0</v>
      </c>
      <c r="K19" s="102">
        <v>0</v>
      </c>
      <c r="L19" s="102">
        <v>0</v>
      </c>
      <c r="M19" s="192">
        <v>0</v>
      </c>
      <c r="N19" s="102">
        <v>0</v>
      </c>
      <c r="O19" s="194">
        <v>0</v>
      </c>
      <c r="P19" s="94">
        <v>0</v>
      </c>
      <c r="Q19" s="95">
        <v>0</v>
      </c>
      <c r="R19" s="95">
        <v>0</v>
      </c>
      <c r="S19" s="95">
        <v>0</v>
      </c>
      <c r="T19" s="95">
        <v>0</v>
      </c>
      <c r="U19" s="97">
        <v>0</v>
      </c>
      <c r="V19" s="195">
        <v>0</v>
      </c>
      <c r="W19" s="102">
        <v>0</v>
      </c>
      <c r="X19" s="102">
        <v>0</v>
      </c>
      <c r="Y19" s="103">
        <v>0</v>
      </c>
      <c r="Z19" s="168">
        <v>0</v>
      </c>
      <c r="AA19" s="169">
        <v>0</v>
      </c>
      <c r="AB19" s="169">
        <v>0</v>
      </c>
      <c r="AC19" s="170">
        <v>0</v>
      </c>
      <c r="AD19" s="101">
        <v>0</v>
      </c>
      <c r="AE19" s="102">
        <v>0</v>
      </c>
      <c r="AF19" s="102">
        <v>0</v>
      </c>
      <c r="AG19" s="103">
        <v>0</v>
      </c>
      <c r="AH19" s="165">
        <f>SUM(H19:AG19)</f>
        <v>0</v>
      </c>
    </row>
    <row r="20" spans="2:34" s="57" customFormat="1" ht="16.5" customHeight="1" thickBot="1">
      <c r="B20" s="131"/>
      <c r="C20" s="132"/>
      <c r="D20" s="132"/>
      <c r="E20" s="133"/>
      <c r="F20" s="110">
        <f t="shared" ref="F20:AG20" si="1">SUM(F10:F19)</f>
        <v>0</v>
      </c>
      <c r="G20" s="111" t="e">
        <f t="shared" si="1"/>
        <v>#DIV/0!</v>
      </c>
      <c r="H20" s="49">
        <f t="shared" si="1"/>
        <v>0</v>
      </c>
      <c r="I20" s="112">
        <f t="shared" si="1"/>
        <v>0</v>
      </c>
      <c r="J20" s="112">
        <f t="shared" si="1"/>
        <v>0</v>
      </c>
      <c r="K20" s="112">
        <f t="shared" si="1"/>
        <v>0</v>
      </c>
      <c r="L20" s="112">
        <f t="shared" si="1"/>
        <v>0</v>
      </c>
      <c r="M20" s="112">
        <f t="shared" si="1"/>
        <v>0</v>
      </c>
      <c r="N20" s="112">
        <f t="shared" si="1"/>
        <v>0</v>
      </c>
      <c r="O20" s="213">
        <f t="shared" si="1"/>
        <v>0</v>
      </c>
      <c r="P20" s="49">
        <f t="shared" si="1"/>
        <v>0</v>
      </c>
      <c r="Q20" s="112">
        <f t="shared" si="1"/>
        <v>0</v>
      </c>
      <c r="R20" s="112">
        <f t="shared" si="1"/>
        <v>0</v>
      </c>
      <c r="S20" s="112">
        <f t="shared" si="1"/>
        <v>0</v>
      </c>
      <c r="T20" s="112">
        <f t="shared" si="1"/>
        <v>0</v>
      </c>
      <c r="U20" s="113">
        <f t="shared" si="1"/>
        <v>0</v>
      </c>
      <c r="V20" s="117">
        <f t="shared" si="1"/>
        <v>0</v>
      </c>
      <c r="W20" s="112">
        <f t="shared" si="1"/>
        <v>0</v>
      </c>
      <c r="X20" s="112">
        <f t="shared" si="1"/>
        <v>0</v>
      </c>
      <c r="Y20" s="113">
        <f t="shared" si="1"/>
        <v>0</v>
      </c>
      <c r="Z20" s="49">
        <f t="shared" si="1"/>
        <v>0</v>
      </c>
      <c r="AA20" s="112">
        <f t="shared" si="1"/>
        <v>0</v>
      </c>
      <c r="AB20" s="112">
        <f t="shared" si="1"/>
        <v>0</v>
      </c>
      <c r="AC20" s="113">
        <f t="shared" si="1"/>
        <v>0</v>
      </c>
      <c r="AD20" s="117">
        <f t="shared" si="1"/>
        <v>0</v>
      </c>
      <c r="AE20" s="112">
        <f t="shared" si="1"/>
        <v>0</v>
      </c>
      <c r="AF20" s="112">
        <f t="shared" si="1"/>
        <v>0</v>
      </c>
      <c r="AG20" s="113">
        <f t="shared" si="1"/>
        <v>0</v>
      </c>
      <c r="AH20" s="118">
        <f>SUM(H20:AG20)</f>
        <v>0</v>
      </c>
    </row>
    <row r="21" spans="2:34" s="151" customFormat="1" ht="13.8">
      <c r="G21" s="152" t="s">
        <v>34</v>
      </c>
      <c r="M21" s="259"/>
      <c r="N21" s="260"/>
      <c r="O21" s="260">
        <f>SUM(H20:O20)</f>
        <v>0</v>
      </c>
      <c r="P21" s="260"/>
      <c r="Q21" s="260"/>
      <c r="R21" s="260"/>
      <c r="S21" s="260"/>
      <c r="T21" s="260"/>
      <c r="U21" s="259">
        <f>SUM(P20:U20)</f>
        <v>0</v>
      </c>
      <c r="V21" s="259"/>
      <c r="W21" s="259"/>
      <c r="X21" s="259"/>
      <c r="Y21" s="260">
        <f>SUM(V20:Y20)</f>
        <v>0</v>
      </c>
      <c r="Z21" s="259"/>
      <c r="AA21" s="259"/>
      <c r="AB21" s="259"/>
      <c r="AC21" s="260">
        <f>SUM(Z20:AC20)</f>
        <v>0</v>
      </c>
      <c r="AD21" s="259"/>
      <c r="AE21" s="259"/>
      <c r="AF21" s="259"/>
      <c r="AG21" s="260">
        <f>SUM(AD20:AG20)</f>
        <v>0</v>
      </c>
      <c r="AH21" s="36"/>
    </row>
    <row r="22" spans="2:34" s="134" customFormat="1"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</row>
    <row r="23" spans="2:34" s="134" customFormat="1"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</row>
    <row r="24" spans="2:34" s="134" customFormat="1"/>
    <row r="25" spans="2:34">
      <c r="B25" s="134"/>
    </row>
  </sheetData>
  <mergeCells count="2">
    <mergeCell ref="F7:G7"/>
    <mergeCell ref="H6:A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92C3E-16E0-4E7B-A1E9-11B6811E9028}">
  <dimension ref="B2:AI24"/>
  <sheetViews>
    <sheetView topLeftCell="A5" workbookViewId="0">
      <selection activeCell="AF4" sqref="AF4"/>
    </sheetView>
  </sheetViews>
  <sheetFormatPr defaultRowHeight="12"/>
  <cols>
    <col min="1" max="1" width="8.88671875" style="38"/>
    <col min="2" max="2" width="7" style="38" customWidth="1"/>
    <col min="3" max="3" width="33.44140625" style="38" customWidth="1"/>
    <col min="4" max="4" width="4.33203125" style="38" customWidth="1"/>
    <col min="5" max="5" width="4.5546875" style="38" customWidth="1"/>
    <col min="6" max="6" width="4.44140625" style="38" customWidth="1"/>
    <col min="7" max="7" width="4.33203125" style="38" customWidth="1"/>
    <col min="8" max="8" width="3.88671875" style="38" customWidth="1"/>
    <col min="9" max="16" width="4.33203125" style="38" customWidth="1"/>
    <col min="17" max="17" width="4.6640625" style="38" customWidth="1"/>
    <col min="18" max="18" width="4.33203125" style="38" customWidth="1"/>
    <col min="19" max="19" width="4.21875" style="38" customWidth="1"/>
    <col min="20" max="20" width="4.44140625" style="38" customWidth="1"/>
    <col min="21" max="21" width="4.77734375" style="38" customWidth="1"/>
    <col min="22" max="22" width="4.5546875" style="38" customWidth="1"/>
    <col min="23" max="23" width="4.21875" style="38" customWidth="1"/>
    <col min="24" max="24" width="4.44140625" style="38" customWidth="1"/>
    <col min="25" max="25" width="4.21875" style="38" customWidth="1"/>
    <col min="26" max="26" width="4.33203125" style="38" customWidth="1"/>
    <col min="27" max="27" width="4.77734375" style="38" customWidth="1"/>
    <col min="28" max="33" width="4.5546875" style="38" customWidth="1"/>
    <col min="34" max="34" width="4.21875" style="38" customWidth="1"/>
    <col min="35" max="35" width="12.6640625" style="38" customWidth="1"/>
    <col min="36" max="16384" width="8.88671875" style="38"/>
  </cols>
  <sheetData>
    <row r="2" spans="2:35" s="54" customFormat="1" ht="21.6" customHeight="1">
      <c r="B2" s="150" t="s">
        <v>216</v>
      </c>
      <c r="C2" s="136"/>
      <c r="D2" s="52"/>
      <c r="E2" s="52"/>
      <c r="F2" s="52"/>
      <c r="G2" s="52"/>
      <c r="H2" s="53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  <c r="U2" s="53"/>
      <c r="V2" s="52"/>
      <c r="W2" s="53"/>
      <c r="X2" s="53"/>
      <c r="Y2" s="53"/>
      <c r="Z2" s="52"/>
      <c r="AA2" s="52"/>
      <c r="AB2" s="52"/>
      <c r="AC2" s="52"/>
      <c r="AD2" s="52"/>
      <c r="AE2" s="52"/>
      <c r="AF2" s="52"/>
      <c r="AG2" s="52"/>
      <c r="AH2" s="53"/>
      <c r="AI2" s="53"/>
    </row>
    <row r="3" spans="2:35" s="53" customFormat="1" ht="14.25" customHeight="1">
      <c r="B3" s="135" t="s">
        <v>108</v>
      </c>
      <c r="C3" s="161" t="s">
        <v>110</v>
      </c>
      <c r="D3" s="147" t="s">
        <v>220</v>
      </c>
      <c r="F3" s="161" t="s">
        <v>224</v>
      </c>
      <c r="H3" s="147" t="s">
        <v>49</v>
      </c>
      <c r="I3" s="55"/>
      <c r="J3" s="55"/>
      <c r="K3" s="55"/>
      <c r="L3" s="55"/>
      <c r="M3" s="321" t="s">
        <v>222</v>
      </c>
      <c r="N3" s="321"/>
      <c r="O3" s="55"/>
      <c r="P3" s="55"/>
      <c r="Q3" s="55"/>
      <c r="R3" s="1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</row>
    <row r="4" spans="2:35" s="134" customFormat="1" ht="13.2">
      <c r="B4" s="148" t="s">
        <v>109</v>
      </c>
      <c r="C4" s="162" t="s">
        <v>110</v>
      </c>
      <c r="D4" s="149" t="s">
        <v>221</v>
      </c>
      <c r="F4" s="162" t="s">
        <v>222</v>
      </c>
      <c r="H4" s="149" t="s">
        <v>223</v>
      </c>
      <c r="M4" s="162" t="s">
        <v>222</v>
      </c>
      <c r="N4" s="162"/>
    </row>
    <row r="5" spans="2:35" ht="12.6" thickBot="1"/>
    <row r="6" spans="2:35" s="57" customFormat="1" ht="16.2" customHeight="1" thickBot="1">
      <c r="B6" s="2"/>
      <c r="C6" s="2"/>
      <c r="D6" s="304" t="s">
        <v>131</v>
      </c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16"/>
    </row>
    <row r="7" spans="2:35" s="2" customFormat="1" ht="16.8" customHeight="1">
      <c r="B7" s="138"/>
      <c r="C7" s="126"/>
      <c r="D7" s="280" t="s">
        <v>11</v>
      </c>
      <c r="E7" s="282"/>
      <c r="F7" s="281"/>
      <c r="G7" s="281"/>
      <c r="H7" s="281"/>
      <c r="I7" s="281"/>
      <c r="J7" s="281"/>
      <c r="K7" s="281"/>
      <c r="L7" s="214"/>
      <c r="M7" s="210"/>
      <c r="N7" s="210"/>
      <c r="O7" s="210" t="s">
        <v>22</v>
      </c>
      <c r="P7" s="210"/>
      <c r="Q7" s="215"/>
      <c r="R7" s="283" t="s">
        <v>12</v>
      </c>
      <c r="S7" s="283"/>
      <c r="T7" s="283"/>
      <c r="U7" s="284"/>
      <c r="V7" s="283" t="s">
        <v>13</v>
      </c>
      <c r="W7" s="283"/>
      <c r="X7" s="283"/>
      <c r="Y7" s="284"/>
      <c r="Z7" s="317" t="s">
        <v>14</v>
      </c>
      <c r="AA7" s="283"/>
      <c r="AB7" s="283"/>
      <c r="AC7" s="283"/>
      <c r="AD7" s="313" t="s">
        <v>218</v>
      </c>
      <c r="AE7" s="308"/>
      <c r="AF7" s="308"/>
      <c r="AG7" s="308"/>
      <c r="AH7" s="309"/>
      <c r="AI7" s="215" t="s">
        <v>111</v>
      </c>
    </row>
    <row r="8" spans="2:35" s="2" customFormat="1" ht="16.8" customHeight="1" thickBot="1">
      <c r="B8" s="139" t="s">
        <v>219</v>
      </c>
      <c r="C8" s="140" t="s">
        <v>217</v>
      </c>
      <c r="D8" s="196">
        <v>1.1000000000000001</v>
      </c>
      <c r="E8" s="197">
        <v>1.2</v>
      </c>
      <c r="F8" s="198">
        <v>1.3</v>
      </c>
      <c r="G8" s="198">
        <v>1.4</v>
      </c>
      <c r="H8" s="198">
        <v>1.5</v>
      </c>
      <c r="I8" s="198">
        <v>1.6</v>
      </c>
      <c r="J8" s="198">
        <v>1.7</v>
      </c>
      <c r="K8" s="198">
        <v>1.8</v>
      </c>
      <c r="L8" s="196">
        <v>2.1</v>
      </c>
      <c r="M8" s="197">
        <v>2.2000000000000002</v>
      </c>
      <c r="N8" s="197">
        <v>2.2999999999999998</v>
      </c>
      <c r="O8" s="197">
        <v>2.4</v>
      </c>
      <c r="P8" s="197">
        <v>2.5</v>
      </c>
      <c r="Q8" s="199">
        <v>2.6</v>
      </c>
      <c r="R8" s="200">
        <v>3.1</v>
      </c>
      <c r="S8" s="201">
        <v>3.2</v>
      </c>
      <c r="T8" s="202">
        <v>3.3</v>
      </c>
      <c r="U8" s="203">
        <v>3.4</v>
      </c>
      <c r="V8" s="204">
        <v>4.0999999999999996</v>
      </c>
      <c r="W8" s="205">
        <v>4.2</v>
      </c>
      <c r="X8" s="205">
        <v>4.3</v>
      </c>
      <c r="Y8" s="206">
        <v>4.4000000000000004</v>
      </c>
      <c r="Z8" s="207">
        <v>5.0999999999999996</v>
      </c>
      <c r="AA8" s="205">
        <v>5.2</v>
      </c>
      <c r="AB8" s="205">
        <v>5.3</v>
      </c>
      <c r="AC8" s="315">
        <v>5.4</v>
      </c>
      <c r="AD8" s="196">
        <v>6.1</v>
      </c>
      <c r="AE8" s="197">
        <v>6.2</v>
      </c>
      <c r="AF8" s="197">
        <v>6.3</v>
      </c>
      <c r="AG8" s="197">
        <v>6.4</v>
      </c>
      <c r="AH8" s="319">
        <v>6.5</v>
      </c>
      <c r="AI8" s="229" t="s">
        <v>112</v>
      </c>
    </row>
    <row r="9" spans="2:35" s="2" customFormat="1" ht="15.6" customHeight="1" thickBot="1">
      <c r="B9" s="128"/>
      <c r="C9" s="129"/>
      <c r="D9" s="180">
        <v>0</v>
      </c>
      <c r="E9" s="181"/>
      <c r="F9" s="181"/>
      <c r="G9" s="181"/>
      <c r="H9" s="181"/>
      <c r="I9" s="181"/>
      <c r="J9" s="181"/>
      <c r="K9" s="181"/>
      <c r="L9" s="185">
        <v>0</v>
      </c>
      <c r="M9" s="183"/>
      <c r="N9" s="183"/>
      <c r="O9" s="183"/>
      <c r="P9" s="183"/>
      <c r="Q9" s="184"/>
      <c r="R9" s="181">
        <v>0</v>
      </c>
      <c r="S9" s="181"/>
      <c r="T9" s="181"/>
      <c r="U9" s="182"/>
      <c r="V9" s="183">
        <v>0</v>
      </c>
      <c r="W9" s="183"/>
      <c r="X9" s="183"/>
      <c r="Y9" s="184"/>
      <c r="Z9" s="185">
        <v>0</v>
      </c>
      <c r="AA9" s="183"/>
      <c r="AB9" s="183"/>
      <c r="AC9" s="184"/>
      <c r="AD9" s="189">
        <v>0</v>
      </c>
      <c r="AE9" s="190"/>
      <c r="AF9" s="190"/>
      <c r="AG9" s="190"/>
      <c r="AH9" s="191"/>
      <c r="AI9" s="6">
        <f>D9+L9+R9+V9+Z9+AD9</f>
        <v>0</v>
      </c>
    </row>
    <row r="10" spans="2:35" s="57" customFormat="1" ht="21" customHeight="1">
      <c r="B10" s="153"/>
      <c r="C10" s="142"/>
      <c r="D10" s="64">
        <v>0</v>
      </c>
      <c r="E10" s="65">
        <v>0</v>
      </c>
      <c r="F10" s="65">
        <v>0</v>
      </c>
      <c r="G10" s="65">
        <v>0</v>
      </c>
      <c r="H10" s="65">
        <v>0</v>
      </c>
      <c r="I10" s="66">
        <v>0</v>
      </c>
      <c r="J10" s="65">
        <v>0</v>
      </c>
      <c r="K10" s="163">
        <v>0</v>
      </c>
      <c r="L10" s="72">
        <v>0</v>
      </c>
      <c r="M10" s="70">
        <v>0</v>
      </c>
      <c r="N10" s="70">
        <v>0</v>
      </c>
      <c r="O10" s="70">
        <v>0</v>
      </c>
      <c r="P10" s="70">
        <v>0</v>
      </c>
      <c r="Q10" s="73">
        <v>0</v>
      </c>
      <c r="R10" s="166">
        <v>0</v>
      </c>
      <c r="S10" s="65">
        <v>0</v>
      </c>
      <c r="T10" s="65">
        <v>0</v>
      </c>
      <c r="U10" s="67">
        <v>0</v>
      </c>
      <c r="V10" s="64">
        <v>0</v>
      </c>
      <c r="W10" s="166">
        <v>0</v>
      </c>
      <c r="X10" s="166">
        <v>0</v>
      </c>
      <c r="Y10" s="167">
        <v>0</v>
      </c>
      <c r="Z10" s="64">
        <v>0</v>
      </c>
      <c r="AA10" s="65">
        <v>0</v>
      </c>
      <c r="AB10" s="65">
        <v>0</v>
      </c>
      <c r="AC10" s="66">
        <v>0</v>
      </c>
      <c r="AD10" s="64">
        <v>0</v>
      </c>
      <c r="AE10" s="65">
        <v>0</v>
      </c>
      <c r="AF10" s="65">
        <v>0</v>
      </c>
      <c r="AG10" s="65">
        <v>0</v>
      </c>
      <c r="AH10" s="67">
        <v>0</v>
      </c>
      <c r="AI10" s="164">
        <f>SUM(D10:AH10)</f>
        <v>0</v>
      </c>
    </row>
    <row r="11" spans="2:35" s="57" customFormat="1" ht="20.399999999999999" customHeight="1">
      <c r="B11" s="154"/>
      <c r="C11" s="143"/>
      <c r="D11" s="84">
        <v>0</v>
      </c>
      <c r="E11" s="85">
        <v>0</v>
      </c>
      <c r="F11" s="85">
        <v>0</v>
      </c>
      <c r="G11" s="85">
        <v>0</v>
      </c>
      <c r="H11" s="85">
        <v>0</v>
      </c>
      <c r="I11" s="86">
        <v>0</v>
      </c>
      <c r="J11" s="85">
        <v>0</v>
      </c>
      <c r="K11" s="193">
        <v>0</v>
      </c>
      <c r="L11" s="84">
        <v>0</v>
      </c>
      <c r="M11" s="85">
        <v>0</v>
      </c>
      <c r="N11" s="85">
        <v>0</v>
      </c>
      <c r="O11" s="85">
        <v>0</v>
      </c>
      <c r="P11" s="85">
        <v>0</v>
      </c>
      <c r="Q11" s="87">
        <v>0</v>
      </c>
      <c r="R11" s="89">
        <v>0</v>
      </c>
      <c r="S11" s="85">
        <v>0</v>
      </c>
      <c r="T11" s="85">
        <v>0</v>
      </c>
      <c r="U11" s="87">
        <v>0</v>
      </c>
      <c r="V11" s="72">
        <v>0</v>
      </c>
      <c r="W11" s="69">
        <v>0</v>
      </c>
      <c r="X11" s="69">
        <v>0</v>
      </c>
      <c r="Y11" s="71">
        <v>0</v>
      </c>
      <c r="Z11" s="84">
        <v>0</v>
      </c>
      <c r="AA11" s="85">
        <v>0</v>
      </c>
      <c r="AB11" s="85">
        <v>0</v>
      </c>
      <c r="AC11" s="86">
        <v>0</v>
      </c>
      <c r="AD11" s="84">
        <v>0</v>
      </c>
      <c r="AE11" s="85">
        <v>0</v>
      </c>
      <c r="AF11" s="85">
        <v>0</v>
      </c>
      <c r="AG11" s="85">
        <v>0</v>
      </c>
      <c r="AH11" s="87">
        <v>0</v>
      </c>
      <c r="AI11" s="164">
        <f t="shared" ref="AI11:AI19" si="0">SUM(D11:AH11)</f>
        <v>0</v>
      </c>
    </row>
    <row r="12" spans="2:35" s="57" customFormat="1" ht="19.5" customHeight="1">
      <c r="B12" s="154"/>
      <c r="C12" s="143"/>
      <c r="D12" s="84">
        <v>0</v>
      </c>
      <c r="E12" s="85">
        <v>0</v>
      </c>
      <c r="F12" s="85">
        <v>0</v>
      </c>
      <c r="G12" s="85">
        <v>0</v>
      </c>
      <c r="H12" s="85">
        <v>0</v>
      </c>
      <c r="I12" s="86">
        <v>0</v>
      </c>
      <c r="J12" s="85">
        <v>0</v>
      </c>
      <c r="K12" s="193">
        <v>0</v>
      </c>
      <c r="L12" s="84">
        <v>0</v>
      </c>
      <c r="M12" s="85">
        <v>0</v>
      </c>
      <c r="N12" s="85">
        <v>0</v>
      </c>
      <c r="O12" s="85">
        <v>0</v>
      </c>
      <c r="P12" s="85">
        <v>0</v>
      </c>
      <c r="Q12" s="87">
        <v>0</v>
      </c>
      <c r="R12" s="89">
        <v>0</v>
      </c>
      <c r="S12" s="85">
        <v>0</v>
      </c>
      <c r="T12" s="85">
        <v>0</v>
      </c>
      <c r="U12" s="87">
        <v>0</v>
      </c>
      <c r="V12" s="72">
        <v>0</v>
      </c>
      <c r="W12" s="69">
        <v>0</v>
      </c>
      <c r="X12" s="69">
        <v>0</v>
      </c>
      <c r="Y12" s="71">
        <v>0</v>
      </c>
      <c r="Z12" s="84">
        <v>0</v>
      </c>
      <c r="AA12" s="85">
        <v>0</v>
      </c>
      <c r="AB12" s="85">
        <v>0</v>
      </c>
      <c r="AC12" s="86">
        <v>0</v>
      </c>
      <c r="AD12" s="84">
        <v>0</v>
      </c>
      <c r="AE12" s="85">
        <v>0</v>
      </c>
      <c r="AF12" s="85">
        <v>0</v>
      </c>
      <c r="AG12" s="85">
        <v>0</v>
      </c>
      <c r="AH12" s="87">
        <v>0</v>
      </c>
      <c r="AI12" s="164">
        <f t="shared" si="0"/>
        <v>0</v>
      </c>
    </row>
    <row r="13" spans="2:35" s="57" customFormat="1" ht="19.8" customHeight="1">
      <c r="B13" s="154"/>
      <c r="C13" s="143"/>
      <c r="D13" s="84">
        <v>0</v>
      </c>
      <c r="E13" s="85">
        <v>0</v>
      </c>
      <c r="F13" s="85">
        <v>0</v>
      </c>
      <c r="G13" s="85">
        <v>0</v>
      </c>
      <c r="H13" s="85">
        <v>0</v>
      </c>
      <c r="I13" s="86">
        <v>0</v>
      </c>
      <c r="J13" s="85">
        <v>0</v>
      </c>
      <c r="K13" s="193">
        <v>0</v>
      </c>
      <c r="L13" s="84">
        <v>0</v>
      </c>
      <c r="M13" s="85">
        <v>0</v>
      </c>
      <c r="N13" s="85">
        <v>0</v>
      </c>
      <c r="O13" s="85">
        <v>0</v>
      </c>
      <c r="P13" s="85">
        <v>0</v>
      </c>
      <c r="Q13" s="87">
        <v>0</v>
      </c>
      <c r="R13" s="89">
        <v>0</v>
      </c>
      <c r="S13" s="85">
        <v>0</v>
      </c>
      <c r="T13" s="85">
        <v>0</v>
      </c>
      <c r="U13" s="87">
        <v>0</v>
      </c>
      <c r="V13" s="72">
        <v>0</v>
      </c>
      <c r="W13" s="69">
        <v>0</v>
      </c>
      <c r="X13" s="69">
        <v>0</v>
      </c>
      <c r="Y13" s="71">
        <v>0</v>
      </c>
      <c r="Z13" s="84">
        <v>0</v>
      </c>
      <c r="AA13" s="85">
        <v>0</v>
      </c>
      <c r="AB13" s="85">
        <v>0</v>
      </c>
      <c r="AC13" s="86">
        <v>0</v>
      </c>
      <c r="AD13" s="84">
        <v>0</v>
      </c>
      <c r="AE13" s="85">
        <v>0</v>
      </c>
      <c r="AF13" s="85">
        <v>0</v>
      </c>
      <c r="AG13" s="85">
        <v>0</v>
      </c>
      <c r="AH13" s="87">
        <v>0</v>
      </c>
      <c r="AI13" s="164">
        <f t="shared" si="0"/>
        <v>0</v>
      </c>
    </row>
    <row r="14" spans="2:35" s="57" customFormat="1" ht="17.399999999999999" customHeight="1">
      <c r="B14" s="154"/>
      <c r="C14" s="143"/>
      <c r="D14" s="84">
        <v>0</v>
      </c>
      <c r="E14" s="85">
        <v>0</v>
      </c>
      <c r="F14" s="85">
        <v>0</v>
      </c>
      <c r="G14" s="85">
        <v>0</v>
      </c>
      <c r="H14" s="85">
        <v>0</v>
      </c>
      <c r="I14" s="86">
        <v>0</v>
      </c>
      <c r="J14" s="85">
        <v>0</v>
      </c>
      <c r="K14" s="193">
        <v>0</v>
      </c>
      <c r="L14" s="84">
        <v>0</v>
      </c>
      <c r="M14" s="85">
        <v>0</v>
      </c>
      <c r="N14" s="85">
        <v>0</v>
      </c>
      <c r="O14" s="85">
        <v>0</v>
      </c>
      <c r="P14" s="85">
        <v>0</v>
      </c>
      <c r="Q14" s="87">
        <v>0</v>
      </c>
      <c r="R14" s="89">
        <v>0</v>
      </c>
      <c r="S14" s="85">
        <v>0</v>
      </c>
      <c r="T14" s="85">
        <v>0</v>
      </c>
      <c r="U14" s="87">
        <v>0</v>
      </c>
      <c r="V14" s="72">
        <v>0</v>
      </c>
      <c r="W14" s="69">
        <v>0</v>
      </c>
      <c r="X14" s="69">
        <v>0</v>
      </c>
      <c r="Y14" s="71">
        <v>0</v>
      </c>
      <c r="Z14" s="84">
        <v>0</v>
      </c>
      <c r="AA14" s="85">
        <v>0</v>
      </c>
      <c r="AB14" s="85">
        <v>0</v>
      </c>
      <c r="AC14" s="86">
        <v>0</v>
      </c>
      <c r="AD14" s="84">
        <v>0</v>
      </c>
      <c r="AE14" s="85">
        <v>0</v>
      </c>
      <c r="AF14" s="85">
        <v>0</v>
      </c>
      <c r="AG14" s="85">
        <v>0</v>
      </c>
      <c r="AH14" s="87">
        <v>0</v>
      </c>
      <c r="AI14" s="164">
        <f t="shared" si="0"/>
        <v>0</v>
      </c>
    </row>
    <row r="15" spans="2:35" s="57" customFormat="1" ht="17.399999999999999" customHeight="1">
      <c r="B15" s="154"/>
      <c r="C15" s="143"/>
      <c r="D15" s="84">
        <v>0</v>
      </c>
      <c r="E15" s="85">
        <v>0</v>
      </c>
      <c r="F15" s="85">
        <v>0</v>
      </c>
      <c r="G15" s="85">
        <v>0</v>
      </c>
      <c r="H15" s="85">
        <v>0</v>
      </c>
      <c r="I15" s="86">
        <v>0</v>
      </c>
      <c r="J15" s="85">
        <v>0</v>
      </c>
      <c r="K15" s="193">
        <v>0</v>
      </c>
      <c r="L15" s="84">
        <v>0</v>
      </c>
      <c r="M15" s="85">
        <v>0</v>
      </c>
      <c r="N15" s="85">
        <v>0</v>
      </c>
      <c r="O15" s="85">
        <v>0</v>
      </c>
      <c r="P15" s="85">
        <v>0</v>
      </c>
      <c r="Q15" s="87">
        <v>0</v>
      </c>
      <c r="R15" s="89">
        <v>0</v>
      </c>
      <c r="S15" s="85">
        <v>0</v>
      </c>
      <c r="T15" s="85">
        <v>0</v>
      </c>
      <c r="U15" s="87">
        <v>0</v>
      </c>
      <c r="V15" s="72">
        <v>0</v>
      </c>
      <c r="W15" s="69">
        <v>0</v>
      </c>
      <c r="X15" s="69">
        <v>0</v>
      </c>
      <c r="Y15" s="71">
        <v>0</v>
      </c>
      <c r="Z15" s="84">
        <v>0</v>
      </c>
      <c r="AA15" s="85">
        <v>0</v>
      </c>
      <c r="AB15" s="85">
        <v>0</v>
      </c>
      <c r="AC15" s="86">
        <v>0</v>
      </c>
      <c r="AD15" s="84">
        <v>0</v>
      </c>
      <c r="AE15" s="85">
        <v>0</v>
      </c>
      <c r="AF15" s="85">
        <v>0</v>
      </c>
      <c r="AG15" s="85">
        <v>0</v>
      </c>
      <c r="AH15" s="87">
        <v>0</v>
      </c>
      <c r="AI15" s="164">
        <f t="shared" si="0"/>
        <v>0</v>
      </c>
    </row>
    <row r="16" spans="2:35" s="57" customFormat="1" ht="17.399999999999999" customHeight="1">
      <c r="B16" s="154"/>
      <c r="C16" s="143"/>
      <c r="D16" s="84">
        <v>0</v>
      </c>
      <c r="E16" s="85">
        <v>0</v>
      </c>
      <c r="F16" s="85">
        <v>0</v>
      </c>
      <c r="G16" s="85">
        <v>0</v>
      </c>
      <c r="H16" s="85">
        <v>0</v>
      </c>
      <c r="I16" s="86">
        <v>0</v>
      </c>
      <c r="J16" s="85">
        <v>0</v>
      </c>
      <c r="K16" s="193">
        <v>0</v>
      </c>
      <c r="L16" s="84">
        <v>0</v>
      </c>
      <c r="M16" s="85">
        <v>0</v>
      </c>
      <c r="N16" s="85">
        <v>0</v>
      </c>
      <c r="O16" s="85">
        <v>0</v>
      </c>
      <c r="P16" s="85">
        <v>0</v>
      </c>
      <c r="Q16" s="87">
        <v>0</v>
      </c>
      <c r="R16" s="89">
        <v>0</v>
      </c>
      <c r="S16" s="85">
        <v>0</v>
      </c>
      <c r="T16" s="85">
        <v>0</v>
      </c>
      <c r="U16" s="87">
        <v>0</v>
      </c>
      <c r="V16" s="72">
        <v>0</v>
      </c>
      <c r="W16" s="69">
        <v>0</v>
      </c>
      <c r="X16" s="69">
        <v>0</v>
      </c>
      <c r="Y16" s="71">
        <v>0</v>
      </c>
      <c r="Z16" s="84">
        <v>0</v>
      </c>
      <c r="AA16" s="85">
        <v>0</v>
      </c>
      <c r="AB16" s="85">
        <v>0</v>
      </c>
      <c r="AC16" s="86">
        <v>0</v>
      </c>
      <c r="AD16" s="84">
        <v>0</v>
      </c>
      <c r="AE16" s="85">
        <v>0</v>
      </c>
      <c r="AF16" s="85">
        <v>0</v>
      </c>
      <c r="AG16" s="85">
        <v>0</v>
      </c>
      <c r="AH16" s="87">
        <v>0</v>
      </c>
      <c r="AI16" s="164">
        <f t="shared" si="0"/>
        <v>0</v>
      </c>
    </row>
    <row r="17" spans="2:35" s="57" customFormat="1" ht="17.399999999999999" customHeight="1">
      <c r="B17" s="154"/>
      <c r="C17" s="143"/>
      <c r="D17" s="84">
        <v>0</v>
      </c>
      <c r="E17" s="85">
        <v>0</v>
      </c>
      <c r="F17" s="85">
        <v>0</v>
      </c>
      <c r="G17" s="85">
        <v>0</v>
      </c>
      <c r="H17" s="85">
        <v>0</v>
      </c>
      <c r="I17" s="86">
        <v>0</v>
      </c>
      <c r="J17" s="85">
        <v>0</v>
      </c>
      <c r="K17" s="193">
        <v>0</v>
      </c>
      <c r="L17" s="84">
        <v>0</v>
      </c>
      <c r="M17" s="85">
        <v>0</v>
      </c>
      <c r="N17" s="85">
        <v>0</v>
      </c>
      <c r="O17" s="85">
        <v>0</v>
      </c>
      <c r="P17" s="85">
        <v>0</v>
      </c>
      <c r="Q17" s="87">
        <v>0</v>
      </c>
      <c r="R17" s="89">
        <v>0</v>
      </c>
      <c r="S17" s="85">
        <v>0</v>
      </c>
      <c r="T17" s="85">
        <v>0</v>
      </c>
      <c r="U17" s="87">
        <v>0</v>
      </c>
      <c r="V17" s="72">
        <v>0</v>
      </c>
      <c r="W17" s="69">
        <v>0</v>
      </c>
      <c r="X17" s="69">
        <v>0</v>
      </c>
      <c r="Y17" s="71">
        <v>0</v>
      </c>
      <c r="Z17" s="84">
        <v>0</v>
      </c>
      <c r="AA17" s="85">
        <v>0</v>
      </c>
      <c r="AB17" s="85">
        <v>0</v>
      </c>
      <c r="AC17" s="86">
        <v>0</v>
      </c>
      <c r="AD17" s="84">
        <v>0</v>
      </c>
      <c r="AE17" s="85">
        <v>0</v>
      </c>
      <c r="AF17" s="85">
        <v>0</v>
      </c>
      <c r="AG17" s="85">
        <v>0</v>
      </c>
      <c r="AH17" s="87">
        <v>0</v>
      </c>
      <c r="AI17" s="164">
        <f t="shared" si="0"/>
        <v>0</v>
      </c>
    </row>
    <row r="18" spans="2:35" s="57" customFormat="1" ht="17.399999999999999" customHeight="1">
      <c r="B18" s="154"/>
      <c r="C18" s="143"/>
      <c r="D18" s="84">
        <v>0</v>
      </c>
      <c r="E18" s="85">
        <v>0</v>
      </c>
      <c r="F18" s="85">
        <v>0</v>
      </c>
      <c r="G18" s="85">
        <v>0</v>
      </c>
      <c r="H18" s="85">
        <v>0</v>
      </c>
      <c r="I18" s="86">
        <v>0</v>
      </c>
      <c r="J18" s="85">
        <v>0</v>
      </c>
      <c r="K18" s="193">
        <v>0</v>
      </c>
      <c r="L18" s="84">
        <v>0</v>
      </c>
      <c r="M18" s="85">
        <v>0</v>
      </c>
      <c r="N18" s="85">
        <v>0</v>
      </c>
      <c r="O18" s="85">
        <v>0</v>
      </c>
      <c r="P18" s="85">
        <v>0</v>
      </c>
      <c r="Q18" s="87">
        <v>0</v>
      </c>
      <c r="R18" s="89">
        <v>0</v>
      </c>
      <c r="S18" s="85">
        <v>0</v>
      </c>
      <c r="T18" s="85">
        <v>0</v>
      </c>
      <c r="U18" s="87">
        <v>0</v>
      </c>
      <c r="V18" s="72">
        <v>0</v>
      </c>
      <c r="W18" s="69">
        <v>0</v>
      </c>
      <c r="X18" s="69">
        <v>0</v>
      </c>
      <c r="Y18" s="71">
        <v>0</v>
      </c>
      <c r="Z18" s="84">
        <v>0</v>
      </c>
      <c r="AA18" s="85">
        <v>0</v>
      </c>
      <c r="AB18" s="85">
        <v>0</v>
      </c>
      <c r="AC18" s="86">
        <v>0</v>
      </c>
      <c r="AD18" s="84">
        <v>0</v>
      </c>
      <c r="AE18" s="85">
        <v>0</v>
      </c>
      <c r="AF18" s="85">
        <v>0</v>
      </c>
      <c r="AG18" s="85">
        <v>0</v>
      </c>
      <c r="AH18" s="87">
        <v>0</v>
      </c>
      <c r="AI18" s="164">
        <f t="shared" si="0"/>
        <v>0</v>
      </c>
    </row>
    <row r="19" spans="2:35" s="57" customFormat="1" ht="19.8" customHeight="1" thickBot="1">
      <c r="B19" s="154"/>
      <c r="C19" s="143"/>
      <c r="D19" s="101">
        <v>0</v>
      </c>
      <c r="E19" s="102">
        <v>0</v>
      </c>
      <c r="F19" s="102">
        <v>0</v>
      </c>
      <c r="G19" s="102">
        <v>0</v>
      </c>
      <c r="H19" s="102">
        <v>0</v>
      </c>
      <c r="I19" s="192">
        <v>0</v>
      </c>
      <c r="J19" s="102">
        <v>0</v>
      </c>
      <c r="K19" s="194">
        <v>0</v>
      </c>
      <c r="L19" s="94">
        <v>0</v>
      </c>
      <c r="M19" s="95">
        <v>0</v>
      </c>
      <c r="N19" s="95">
        <v>0</v>
      </c>
      <c r="O19" s="95">
        <v>0</v>
      </c>
      <c r="P19" s="95">
        <v>0</v>
      </c>
      <c r="Q19" s="97">
        <v>0</v>
      </c>
      <c r="R19" s="195">
        <v>0</v>
      </c>
      <c r="S19" s="102">
        <v>0</v>
      </c>
      <c r="T19" s="102">
        <v>0</v>
      </c>
      <c r="U19" s="103">
        <v>0</v>
      </c>
      <c r="V19" s="168">
        <v>0</v>
      </c>
      <c r="W19" s="169">
        <v>0</v>
      </c>
      <c r="X19" s="169">
        <v>0</v>
      </c>
      <c r="Y19" s="170">
        <v>0</v>
      </c>
      <c r="Z19" s="101">
        <v>0</v>
      </c>
      <c r="AA19" s="102">
        <v>0</v>
      </c>
      <c r="AB19" s="102">
        <v>0</v>
      </c>
      <c r="AC19" s="192">
        <v>0</v>
      </c>
      <c r="AD19" s="101">
        <v>0</v>
      </c>
      <c r="AE19" s="102">
        <v>0</v>
      </c>
      <c r="AF19" s="102">
        <v>0</v>
      </c>
      <c r="AG19" s="102">
        <v>0</v>
      </c>
      <c r="AH19" s="103">
        <v>0</v>
      </c>
      <c r="AI19" s="165">
        <f t="shared" si="0"/>
        <v>0</v>
      </c>
    </row>
    <row r="20" spans="2:35" s="57" customFormat="1" ht="16.5" customHeight="1" thickBot="1">
      <c r="B20" s="131"/>
      <c r="C20" s="132"/>
      <c r="D20" s="49">
        <f t="shared" ref="D20:AB20" si="1">SUM(D10:D19)</f>
        <v>0</v>
      </c>
      <c r="E20" s="112">
        <f t="shared" si="1"/>
        <v>0</v>
      </c>
      <c r="F20" s="112">
        <f t="shared" si="1"/>
        <v>0</v>
      </c>
      <c r="G20" s="112">
        <f t="shared" si="1"/>
        <v>0</v>
      </c>
      <c r="H20" s="112">
        <f t="shared" si="1"/>
        <v>0</v>
      </c>
      <c r="I20" s="112">
        <f t="shared" si="1"/>
        <v>0</v>
      </c>
      <c r="J20" s="112">
        <f t="shared" si="1"/>
        <v>0</v>
      </c>
      <c r="K20" s="213">
        <f t="shared" si="1"/>
        <v>0</v>
      </c>
      <c r="L20" s="49">
        <f t="shared" si="1"/>
        <v>0</v>
      </c>
      <c r="M20" s="112">
        <f t="shared" si="1"/>
        <v>0</v>
      </c>
      <c r="N20" s="112">
        <f t="shared" si="1"/>
        <v>0</v>
      </c>
      <c r="O20" s="112">
        <f t="shared" si="1"/>
        <v>0</v>
      </c>
      <c r="P20" s="112">
        <f t="shared" si="1"/>
        <v>0</v>
      </c>
      <c r="Q20" s="113">
        <f t="shared" si="1"/>
        <v>0</v>
      </c>
      <c r="R20" s="117">
        <f t="shared" si="1"/>
        <v>0</v>
      </c>
      <c r="S20" s="112">
        <f t="shared" si="1"/>
        <v>0</v>
      </c>
      <c r="T20" s="112">
        <f t="shared" si="1"/>
        <v>0</v>
      </c>
      <c r="U20" s="113">
        <f t="shared" si="1"/>
        <v>0</v>
      </c>
      <c r="V20" s="49">
        <f t="shared" si="1"/>
        <v>0</v>
      </c>
      <c r="W20" s="112">
        <f t="shared" si="1"/>
        <v>0</v>
      </c>
      <c r="X20" s="112">
        <f t="shared" si="1"/>
        <v>0</v>
      </c>
      <c r="Y20" s="113">
        <f t="shared" si="1"/>
        <v>0</v>
      </c>
      <c r="Z20" s="117">
        <f>SUM(Z10:Z19)</f>
        <v>0</v>
      </c>
      <c r="AA20" s="112">
        <f t="shared" si="1"/>
        <v>0</v>
      </c>
      <c r="AB20" s="112">
        <f t="shared" si="1"/>
        <v>0</v>
      </c>
      <c r="AC20" s="213">
        <f>SUM(AC10:AC19)</f>
        <v>0</v>
      </c>
      <c r="AD20" s="49">
        <f>SUM(AD10:AD19)</f>
        <v>0</v>
      </c>
      <c r="AE20" s="112">
        <f t="shared" ref="AE20:AH20" si="2">SUM(AE10:AE19)</f>
        <v>0</v>
      </c>
      <c r="AF20" s="112">
        <f t="shared" si="2"/>
        <v>0</v>
      </c>
      <c r="AG20" s="112">
        <f t="shared" si="2"/>
        <v>0</v>
      </c>
      <c r="AH20" s="113">
        <f t="shared" si="2"/>
        <v>0</v>
      </c>
      <c r="AI20" s="320">
        <f>SUM(D20:AH20)</f>
        <v>0</v>
      </c>
    </row>
    <row r="21" spans="2:35" s="151" customFormat="1" ht="13.8">
      <c r="I21" s="259"/>
      <c r="J21" s="260"/>
      <c r="K21" s="260">
        <f>SUM(D20:K20)</f>
        <v>0</v>
      </c>
      <c r="L21" s="260"/>
      <c r="M21" s="260"/>
      <c r="N21" s="260"/>
      <c r="O21" s="260"/>
      <c r="P21" s="260"/>
      <c r="Q21" s="259">
        <f>SUM(L20:Q20)</f>
        <v>0</v>
      </c>
      <c r="R21" s="259"/>
      <c r="S21" s="259"/>
      <c r="T21" s="259"/>
      <c r="U21" s="260">
        <f>SUM(R20:U20)</f>
        <v>0</v>
      </c>
      <c r="V21" s="259"/>
      <c r="W21" s="259"/>
      <c r="X21" s="259"/>
      <c r="Y21" s="260">
        <f>SUM(V20:Y20)</f>
        <v>0</v>
      </c>
      <c r="Z21" s="259"/>
      <c r="AA21" s="259"/>
      <c r="AB21" s="259"/>
      <c r="AC21" s="260">
        <f>SUM(Z20:AC20)</f>
        <v>0</v>
      </c>
      <c r="AD21" s="260"/>
      <c r="AE21" s="260"/>
      <c r="AF21" s="260"/>
      <c r="AG21" s="260"/>
      <c r="AH21" s="151">
        <f>SUM(AD20:AH20)</f>
        <v>0</v>
      </c>
      <c r="AI21" s="36"/>
    </row>
    <row r="22" spans="2:35" s="134" customFormat="1"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</row>
    <row r="23" spans="2:35" s="134" customFormat="1"/>
    <row r="24" spans="2:35">
      <c r="B24" s="134"/>
    </row>
  </sheetData>
  <mergeCells count="6">
    <mergeCell ref="D6:AH6"/>
    <mergeCell ref="Z7:AC7"/>
    <mergeCell ref="D7:K7"/>
    <mergeCell ref="R7:U7"/>
    <mergeCell ref="V7:Y7"/>
    <mergeCell ref="AD7:AH7"/>
  </mergeCells>
  <phoneticPr fontId="1" type="noConversion"/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CC650-BDB7-46A2-B19F-9DECE2C1776B}">
  <dimension ref="B2:AV26"/>
  <sheetViews>
    <sheetView workbookViewId="0">
      <selection activeCell="J3" sqref="J3"/>
    </sheetView>
  </sheetViews>
  <sheetFormatPr defaultRowHeight="12"/>
  <cols>
    <col min="1" max="1" width="8.88671875" style="38"/>
    <col min="2" max="2" width="7" style="38" customWidth="1"/>
    <col min="3" max="3" width="33.44140625" style="38" customWidth="1"/>
    <col min="4" max="4" width="15.6640625" style="38" customWidth="1"/>
    <col min="5" max="5" width="22.5546875" style="38" customWidth="1"/>
    <col min="6" max="6" width="6" style="38" customWidth="1"/>
    <col min="7" max="7" width="8.33203125" style="38" customWidth="1"/>
    <col min="8" max="8" width="4.33203125" style="38" customWidth="1"/>
    <col min="9" max="9" width="4.5546875" style="38" customWidth="1"/>
    <col min="10" max="10" width="4.44140625" style="38" customWidth="1"/>
    <col min="11" max="11" width="4.33203125" style="38" customWidth="1"/>
    <col min="12" max="12" width="3.88671875" style="38" customWidth="1"/>
    <col min="13" max="13" width="6.109375" style="38" customWidth="1"/>
    <col min="14" max="19" width="4.33203125" style="38" customWidth="1"/>
    <col min="20" max="20" width="4.6640625" style="38" customWidth="1"/>
    <col min="21" max="21" width="4.33203125" style="38" customWidth="1"/>
    <col min="22" max="22" width="4.21875" style="38" customWidth="1"/>
    <col min="23" max="23" width="4.44140625" style="38" customWidth="1"/>
    <col min="24" max="24" width="4.77734375" style="38" customWidth="1"/>
    <col min="25" max="25" width="4.5546875" style="38" customWidth="1"/>
    <col min="26" max="26" width="4.21875" style="38" customWidth="1"/>
    <col min="27" max="27" width="4.44140625" style="38" customWidth="1"/>
    <col min="28" max="28" width="4.21875" style="38" customWidth="1"/>
    <col min="29" max="29" width="4.33203125" style="38" customWidth="1"/>
    <col min="30" max="30" width="4.77734375" style="38" customWidth="1"/>
    <col min="31" max="31" width="4.5546875" style="38" customWidth="1"/>
    <col min="32" max="32" width="7.5546875" style="38" customWidth="1"/>
    <col min="33" max="33" width="8.44140625" style="38" customWidth="1"/>
    <col min="34" max="34" width="7.44140625" style="38" customWidth="1"/>
    <col min="35" max="35" width="5.6640625" style="38" customWidth="1"/>
    <col min="36" max="36" width="5.21875" style="38" customWidth="1"/>
    <col min="37" max="37" width="5.44140625" style="38" customWidth="1"/>
    <col min="38" max="38" width="5.33203125" style="38" customWidth="1"/>
    <col min="39" max="39" width="5.21875" style="38" customWidth="1"/>
    <col min="40" max="40" width="5.5546875" style="38" customWidth="1"/>
    <col min="41" max="41" width="9" style="38" customWidth="1"/>
    <col min="42" max="43" width="6.88671875" style="38" customWidth="1"/>
    <col min="44" max="44" width="7" style="38" customWidth="1"/>
    <col min="45" max="45" width="7.5546875" style="38" customWidth="1"/>
    <col min="46" max="47" width="6.6640625" style="38" customWidth="1"/>
    <col min="48" max="48" width="6.88671875" style="38" customWidth="1"/>
    <col min="49" max="16384" width="8.88671875" style="38"/>
  </cols>
  <sheetData>
    <row r="2" spans="2:48" s="54" customFormat="1" ht="21.6" customHeight="1">
      <c r="B2" s="150" t="s">
        <v>214</v>
      </c>
      <c r="C2" s="136"/>
      <c r="D2" s="135"/>
      <c r="E2" s="38"/>
      <c r="F2" s="52"/>
      <c r="G2" s="52"/>
      <c r="H2" s="52"/>
      <c r="I2" s="52"/>
      <c r="J2" s="52"/>
      <c r="K2" s="52"/>
      <c r="L2" s="53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  <c r="X2" s="53"/>
      <c r="Y2" s="52"/>
      <c r="Z2" s="53"/>
      <c r="AA2" s="53"/>
      <c r="AB2" s="53"/>
      <c r="AC2" s="52"/>
      <c r="AD2" s="52"/>
      <c r="AE2" s="52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</row>
    <row r="3" spans="2:48" s="53" customFormat="1" ht="14.25" customHeight="1">
      <c r="B3" s="135" t="s">
        <v>108</v>
      </c>
      <c r="C3" s="161" t="s">
        <v>110</v>
      </c>
      <c r="D3" s="147" t="s">
        <v>48</v>
      </c>
      <c r="E3" s="147" t="s">
        <v>49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1"/>
      <c r="V3" s="55"/>
      <c r="W3" s="55"/>
      <c r="X3" s="55"/>
      <c r="Y3" s="55"/>
      <c r="Z3" s="55"/>
      <c r="AA3" s="55"/>
      <c r="AB3" s="55"/>
      <c r="AC3" s="55"/>
      <c r="AD3" s="55"/>
      <c r="AE3" s="55"/>
    </row>
    <row r="4" spans="2:48" s="53" customFormat="1" ht="14.25" customHeight="1">
      <c r="B4" s="148" t="s">
        <v>109</v>
      </c>
      <c r="C4" s="162" t="s">
        <v>110</v>
      </c>
      <c r="D4" s="149" t="s">
        <v>47</v>
      </c>
      <c r="E4" s="149" t="s">
        <v>50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1"/>
      <c r="V4" s="55"/>
      <c r="W4" s="55"/>
      <c r="X4" s="55"/>
      <c r="Y4" s="55"/>
      <c r="Z4" s="55"/>
      <c r="AA4" s="55"/>
      <c r="AB4" s="55"/>
      <c r="AC4" s="55"/>
      <c r="AD4" s="55"/>
      <c r="AE4" s="55"/>
    </row>
    <row r="5" spans="2:48" s="134" customFormat="1" ht="12.6" thickBot="1"/>
    <row r="6" spans="2:48" s="57" customFormat="1" ht="16.2" customHeight="1" thickBot="1">
      <c r="B6" s="2"/>
      <c r="C6" s="2"/>
      <c r="D6" s="2"/>
      <c r="E6" s="2"/>
      <c r="F6" s="56"/>
      <c r="G6" s="56"/>
      <c r="H6" s="304" t="s">
        <v>32</v>
      </c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14"/>
      <c r="AG6" s="297" t="s">
        <v>33</v>
      </c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298"/>
      <c r="AU6" s="298"/>
      <c r="AV6" s="299"/>
    </row>
    <row r="7" spans="2:48" s="2" customFormat="1" ht="16.8" customHeight="1" thickBot="1">
      <c r="B7" s="138"/>
      <c r="C7" s="126"/>
      <c r="D7" s="126"/>
      <c r="E7" s="127"/>
      <c r="F7" s="317" t="s">
        <v>129</v>
      </c>
      <c r="G7" s="284"/>
      <c r="H7" s="322" t="s">
        <v>113</v>
      </c>
      <c r="I7" s="324"/>
      <c r="J7" s="323"/>
      <c r="K7" s="322" t="s">
        <v>114</v>
      </c>
      <c r="L7" s="323"/>
      <c r="M7" s="216" t="s">
        <v>115</v>
      </c>
      <c r="N7" s="322" t="s">
        <v>116</v>
      </c>
      <c r="O7" s="324"/>
      <c r="P7" s="323"/>
      <c r="Q7" s="322" t="s">
        <v>118</v>
      </c>
      <c r="R7" s="324"/>
      <c r="S7" s="323"/>
      <c r="T7" s="322" t="s">
        <v>117</v>
      </c>
      <c r="U7" s="324"/>
      <c r="V7" s="323"/>
      <c r="W7" s="322" t="s">
        <v>119</v>
      </c>
      <c r="X7" s="324"/>
      <c r="Y7" s="323"/>
      <c r="Z7" s="322" t="s">
        <v>120</v>
      </c>
      <c r="AA7" s="323"/>
      <c r="AB7" s="322" t="s">
        <v>121</v>
      </c>
      <c r="AC7" s="323"/>
      <c r="AD7" s="322" t="s">
        <v>122</v>
      </c>
      <c r="AE7" s="323"/>
      <c r="AF7" s="228" t="s">
        <v>123</v>
      </c>
      <c r="AG7" s="33" t="s">
        <v>3</v>
      </c>
      <c r="AH7" s="58" t="s">
        <v>0</v>
      </c>
      <c r="AI7" s="325" t="s">
        <v>30</v>
      </c>
      <c r="AJ7" s="300"/>
      <c r="AK7" s="300"/>
      <c r="AL7" s="300"/>
      <c r="AM7" s="300"/>
      <c r="AN7" s="300"/>
      <c r="AO7" s="300"/>
      <c r="AP7" s="7" t="s">
        <v>21</v>
      </c>
      <c r="AQ7" s="7"/>
      <c r="AR7" s="7"/>
      <c r="AS7" s="7"/>
      <c r="AT7" s="7"/>
      <c r="AU7" s="7"/>
      <c r="AV7" s="8"/>
    </row>
    <row r="8" spans="2:48" s="2" customFormat="1" ht="16.8" customHeight="1" thickBot="1">
      <c r="B8" s="139" t="s">
        <v>24</v>
      </c>
      <c r="C8" s="140" t="s">
        <v>61</v>
      </c>
      <c r="D8" s="140" t="s">
        <v>36</v>
      </c>
      <c r="E8" s="137" t="s">
        <v>16</v>
      </c>
      <c r="F8" s="3" t="s">
        <v>0</v>
      </c>
      <c r="G8" s="4" t="s">
        <v>2</v>
      </c>
      <c r="H8" s="218">
        <v>1.1000000000000001</v>
      </c>
      <c r="I8" s="219">
        <v>1.2</v>
      </c>
      <c r="J8" s="220">
        <v>1.3</v>
      </c>
      <c r="K8" s="221">
        <v>2.1</v>
      </c>
      <c r="L8" s="222">
        <v>2.2000000000000002</v>
      </c>
      <c r="M8" s="223">
        <v>3.1</v>
      </c>
      <c r="N8" s="221">
        <v>4.0999999999999996</v>
      </c>
      <c r="O8" s="219">
        <v>4.2</v>
      </c>
      <c r="P8" s="222">
        <v>4.3</v>
      </c>
      <c r="Q8" s="218">
        <v>5.0999999999999996</v>
      </c>
      <c r="R8" s="219">
        <v>5.2</v>
      </c>
      <c r="S8" s="220">
        <v>5.3</v>
      </c>
      <c r="T8" s="221">
        <v>6.1</v>
      </c>
      <c r="U8" s="219">
        <v>6.2</v>
      </c>
      <c r="V8" s="222">
        <v>6.3</v>
      </c>
      <c r="W8" s="218">
        <v>7.1</v>
      </c>
      <c r="X8" s="219">
        <v>7.2</v>
      </c>
      <c r="Y8" s="220">
        <v>7.3</v>
      </c>
      <c r="Z8" s="221">
        <v>8.1</v>
      </c>
      <c r="AA8" s="222">
        <v>8.1999999999999993</v>
      </c>
      <c r="AB8" s="218">
        <v>9.1</v>
      </c>
      <c r="AC8" s="220">
        <v>9.1999999999999993</v>
      </c>
      <c r="AD8" s="221">
        <v>10.1</v>
      </c>
      <c r="AE8" s="220">
        <v>10.199999999999999</v>
      </c>
      <c r="AF8" s="229" t="s">
        <v>124</v>
      </c>
      <c r="AG8" s="34"/>
      <c r="AH8" s="59" t="s">
        <v>28</v>
      </c>
      <c r="AI8" s="13"/>
      <c r="AJ8" s="14" t="s">
        <v>15</v>
      </c>
      <c r="AK8" s="14"/>
      <c r="AL8" s="14"/>
      <c r="AM8" s="14">
        <f>AH9</f>
        <v>0</v>
      </c>
      <c r="AN8" s="15" t="s">
        <v>25</v>
      </c>
      <c r="AO8" s="16"/>
      <c r="AP8" s="13"/>
      <c r="AQ8" s="14" t="s">
        <v>29</v>
      </c>
      <c r="AR8" s="14"/>
      <c r="AS8" s="14"/>
      <c r="AT8" s="17" t="e">
        <f>AG9</f>
        <v>#DIV/0!</v>
      </c>
      <c r="AU8" s="60" t="s">
        <v>26</v>
      </c>
      <c r="AV8" s="16"/>
    </row>
    <row r="9" spans="2:48" s="2" customFormat="1" ht="15.6" customHeight="1" thickBot="1">
      <c r="B9" s="128"/>
      <c r="C9" s="129"/>
      <c r="D9" s="129"/>
      <c r="E9" s="130"/>
      <c r="F9" s="35">
        <v>0</v>
      </c>
      <c r="G9" s="5">
        <v>100</v>
      </c>
      <c r="H9" s="310">
        <v>0</v>
      </c>
      <c r="I9" s="311"/>
      <c r="J9" s="312"/>
      <c r="K9" s="310">
        <v>0</v>
      </c>
      <c r="L9" s="312"/>
      <c r="M9" s="227">
        <v>0</v>
      </c>
      <c r="N9" s="310">
        <v>0</v>
      </c>
      <c r="O9" s="311"/>
      <c r="P9" s="312"/>
      <c r="Q9" s="310">
        <v>0</v>
      </c>
      <c r="R9" s="311"/>
      <c r="S9" s="312"/>
      <c r="T9" s="310">
        <v>0</v>
      </c>
      <c r="U9" s="311"/>
      <c r="V9" s="312"/>
      <c r="W9" s="310">
        <v>0</v>
      </c>
      <c r="X9" s="311"/>
      <c r="Y9" s="312"/>
      <c r="Z9" s="310">
        <v>0</v>
      </c>
      <c r="AA9" s="312"/>
      <c r="AB9" s="310">
        <v>0</v>
      </c>
      <c r="AC9" s="312"/>
      <c r="AD9" s="310">
        <v>0</v>
      </c>
      <c r="AE9" s="312"/>
      <c r="AF9" s="258">
        <f t="shared" ref="AF9:AF20" si="0">SUM(H9:AE9)</f>
        <v>0</v>
      </c>
      <c r="AG9" s="12" t="e">
        <f>G20-AF9</f>
        <v>#DIV/0!</v>
      </c>
      <c r="AH9" s="37">
        <v>0</v>
      </c>
      <c r="AI9" s="10" t="s">
        <v>5</v>
      </c>
      <c r="AJ9" s="9" t="s">
        <v>6</v>
      </c>
      <c r="AK9" s="9" t="s">
        <v>7</v>
      </c>
      <c r="AL9" s="9" t="s">
        <v>8</v>
      </c>
      <c r="AM9" s="9" t="s">
        <v>9</v>
      </c>
      <c r="AN9" s="11" t="s">
        <v>10</v>
      </c>
      <c r="AO9" s="61" t="s">
        <v>31</v>
      </c>
      <c r="AP9" s="42" t="s">
        <v>5</v>
      </c>
      <c r="AQ9" s="40" t="s">
        <v>6</v>
      </c>
      <c r="AR9" s="40" t="s">
        <v>7</v>
      </c>
      <c r="AS9" s="40" t="s">
        <v>8</v>
      </c>
      <c r="AT9" s="40" t="s">
        <v>9</v>
      </c>
      <c r="AU9" s="43" t="s">
        <v>10</v>
      </c>
      <c r="AV9" s="61" t="s">
        <v>35</v>
      </c>
    </row>
    <row r="10" spans="2:48" s="57" customFormat="1" ht="21" customHeight="1">
      <c r="B10" s="153" t="s">
        <v>51</v>
      </c>
      <c r="C10" s="142"/>
      <c r="D10" s="45"/>
      <c r="E10" s="48"/>
      <c r="F10" s="62">
        <v>0</v>
      </c>
      <c r="G10" s="63" t="e">
        <f>F10*100/$F$20</f>
        <v>#DIV/0!</v>
      </c>
      <c r="H10" s="72">
        <v>0</v>
      </c>
      <c r="I10" s="70">
        <v>0</v>
      </c>
      <c r="J10" s="73">
        <v>0</v>
      </c>
      <c r="K10" s="69">
        <v>0</v>
      </c>
      <c r="L10" s="77">
        <v>0</v>
      </c>
      <c r="M10" s="217">
        <v>0</v>
      </c>
      <c r="N10" s="69">
        <v>0</v>
      </c>
      <c r="O10" s="70">
        <v>0</v>
      </c>
      <c r="P10" s="77">
        <v>0</v>
      </c>
      <c r="Q10" s="72">
        <v>0</v>
      </c>
      <c r="R10" s="70">
        <v>0</v>
      </c>
      <c r="S10" s="73">
        <v>0</v>
      </c>
      <c r="T10" s="69">
        <v>0</v>
      </c>
      <c r="U10" s="70">
        <v>0</v>
      </c>
      <c r="V10" s="77">
        <v>0</v>
      </c>
      <c r="W10" s="72">
        <v>0</v>
      </c>
      <c r="X10" s="70">
        <v>0</v>
      </c>
      <c r="Y10" s="73">
        <v>0</v>
      </c>
      <c r="Z10" s="69">
        <v>0</v>
      </c>
      <c r="AA10" s="77">
        <v>0</v>
      </c>
      <c r="AB10" s="72">
        <v>0</v>
      </c>
      <c r="AC10" s="73">
        <v>0</v>
      </c>
      <c r="AD10" s="69">
        <v>0</v>
      </c>
      <c r="AE10" s="73">
        <v>0</v>
      </c>
      <c r="AF10" s="164">
        <f t="shared" si="0"/>
        <v>0</v>
      </c>
      <c r="AG10" s="75" t="e">
        <f t="shared" ref="AG10:AG19" si="1">G10-AF10</f>
        <v>#DIV/0!</v>
      </c>
      <c r="AH10" s="76" t="e">
        <f>AG10/$AG$20*$AH$9</f>
        <v>#DIV/0!</v>
      </c>
      <c r="AI10" s="69">
        <v>0</v>
      </c>
      <c r="AJ10" s="69">
        <v>0</v>
      </c>
      <c r="AK10" s="69">
        <v>0</v>
      </c>
      <c r="AL10" s="69">
        <v>0</v>
      </c>
      <c r="AM10" s="69">
        <v>0</v>
      </c>
      <c r="AN10" s="69">
        <v>0</v>
      </c>
      <c r="AO10" s="78">
        <f>SUM(AI10:AN10)</f>
        <v>0</v>
      </c>
      <c r="AP10" s="79" t="e">
        <f>$AG$9/$AH$9*AI10</f>
        <v>#DIV/0!</v>
      </c>
      <c r="AQ10" s="80" t="e">
        <f>$AG$9/$AH$9*AJ10</f>
        <v>#DIV/0!</v>
      </c>
      <c r="AR10" s="80" t="e">
        <f>$AG$9/$AH$9*AK10</f>
        <v>#DIV/0!</v>
      </c>
      <c r="AS10" s="80" t="e">
        <f>$AG$9/$AH$9*AL10</f>
        <v>#DIV/0!</v>
      </c>
      <c r="AT10" s="80" t="e">
        <f>$AG$9/$AH$9*AM10</f>
        <v>#DIV/0!</v>
      </c>
      <c r="AU10" s="81" t="e">
        <f>$AG$9/$AH$9*AN10</f>
        <v>#DIV/0!</v>
      </c>
      <c r="AV10" s="82" t="e">
        <f>SUM(AP10:AU10)</f>
        <v>#DIV/0!</v>
      </c>
    </row>
    <row r="11" spans="2:48" s="57" customFormat="1" ht="20.399999999999999" customHeight="1">
      <c r="B11" s="154" t="s">
        <v>52</v>
      </c>
      <c r="C11" s="143"/>
      <c r="D11" s="46"/>
      <c r="E11" s="144"/>
      <c r="F11" s="62">
        <v>0</v>
      </c>
      <c r="G11" s="63" t="e">
        <f>F11*100/$F$20</f>
        <v>#DIV/0!</v>
      </c>
      <c r="H11" s="84">
        <v>0</v>
      </c>
      <c r="I11" s="85">
        <v>0</v>
      </c>
      <c r="J11" s="87">
        <v>0</v>
      </c>
      <c r="K11" s="89">
        <v>0</v>
      </c>
      <c r="L11" s="86">
        <v>0</v>
      </c>
      <c r="M11" s="211">
        <v>0</v>
      </c>
      <c r="N11" s="89">
        <v>0</v>
      </c>
      <c r="O11" s="85">
        <v>0</v>
      </c>
      <c r="P11" s="86">
        <v>0</v>
      </c>
      <c r="Q11" s="84">
        <v>0</v>
      </c>
      <c r="R11" s="85">
        <v>0</v>
      </c>
      <c r="S11" s="87">
        <v>0</v>
      </c>
      <c r="T11" s="89">
        <v>0</v>
      </c>
      <c r="U11" s="85">
        <v>0</v>
      </c>
      <c r="V11" s="86">
        <v>0</v>
      </c>
      <c r="W11" s="84">
        <v>0</v>
      </c>
      <c r="X11" s="85">
        <v>0</v>
      </c>
      <c r="Y11" s="87">
        <v>0</v>
      </c>
      <c r="Z11" s="89">
        <v>0</v>
      </c>
      <c r="AA11" s="86">
        <v>0</v>
      </c>
      <c r="AB11" s="84">
        <v>0</v>
      </c>
      <c r="AC11" s="87">
        <v>0</v>
      </c>
      <c r="AD11" s="89">
        <v>0</v>
      </c>
      <c r="AE11" s="87">
        <v>0</v>
      </c>
      <c r="AF11" s="164">
        <f t="shared" si="0"/>
        <v>0</v>
      </c>
      <c r="AG11" s="75" t="e">
        <f t="shared" si="1"/>
        <v>#DIV/0!</v>
      </c>
      <c r="AH11" s="76" t="e">
        <f>AG11/$AG$20*$AH$9</f>
        <v>#DIV/0!</v>
      </c>
      <c r="AI11" s="69">
        <v>0</v>
      </c>
      <c r="AJ11" s="69">
        <v>0</v>
      </c>
      <c r="AK11" s="69">
        <v>0</v>
      </c>
      <c r="AL11" s="69">
        <v>0</v>
      </c>
      <c r="AM11" s="69">
        <v>0</v>
      </c>
      <c r="AN11" s="69">
        <v>0</v>
      </c>
      <c r="AO11" s="78">
        <f t="shared" ref="AO11:AO19" si="2">SUM(AI11:AN11)</f>
        <v>0</v>
      </c>
      <c r="AP11" s="91" t="e">
        <f>$AG$9/$AH$9*AI11</f>
        <v>#DIV/0!</v>
      </c>
      <c r="AQ11" s="92" t="e">
        <f>$AG$9/$AH$9*AJ11</f>
        <v>#DIV/0!</v>
      </c>
      <c r="AR11" s="92" t="e">
        <f>$AG$9/$AH$9*AK11</f>
        <v>#DIV/0!</v>
      </c>
      <c r="AS11" s="92" t="e">
        <f>$AG$9/$AH$9*AL11</f>
        <v>#DIV/0!</v>
      </c>
      <c r="AT11" s="92" t="e">
        <f>$AG$9/$AH$9*AM11</f>
        <v>#DIV/0!</v>
      </c>
      <c r="AU11" s="93" t="e">
        <f>$AG$9/$AH$9*AN11</f>
        <v>#DIV/0!</v>
      </c>
      <c r="AV11" s="82" t="e">
        <f t="shared" ref="AV11:AV19" si="3">SUM(AP11:AU11)</f>
        <v>#DIV/0!</v>
      </c>
    </row>
    <row r="12" spans="2:48" s="57" customFormat="1" ht="19.5" customHeight="1">
      <c r="B12" s="154" t="s">
        <v>53</v>
      </c>
      <c r="C12" s="143"/>
      <c r="D12" s="46"/>
      <c r="E12" s="145"/>
      <c r="F12" s="62">
        <v>0</v>
      </c>
      <c r="G12" s="63" t="e">
        <f>F12*100/$F$20</f>
        <v>#DIV/0!</v>
      </c>
      <c r="H12" s="84">
        <v>0</v>
      </c>
      <c r="I12" s="85">
        <v>0</v>
      </c>
      <c r="J12" s="87">
        <v>0</v>
      </c>
      <c r="K12" s="89">
        <v>0</v>
      </c>
      <c r="L12" s="86">
        <v>0</v>
      </c>
      <c r="M12" s="211">
        <v>0</v>
      </c>
      <c r="N12" s="89">
        <v>0</v>
      </c>
      <c r="O12" s="85">
        <v>0</v>
      </c>
      <c r="P12" s="86">
        <v>0</v>
      </c>
      <c r="Q12" s="84">
        <v>0</v>
      </c>
      <c r="R12" s="85">
        <v>0</v>
      </c>
      <c r="S12" s="87">
        <v>0</v>
      </c>
      <c r="T12" s="89">
        <v>0</v>
      </c>
      <c r="U12" s="85">
        <v>0</v>
      </c>
      <c r="V12" s="86">
        <v>0</v>
      </c>
      <c r="W12" s="84">
        <v>0</v>
      </c>
      <c r="X12" s="85">
        <v>0</v>
      </c>
      <c r="Y12" s="87">
        <v>0</v>
      </c>
      <c r="Z12" s="89">
        <v>0</v>
      </c>
      <c r="AA12" s="86">
        <v>0</v>
      </c>
      <c r="AB12" s="84">
        <v>0</v>
      </c>
      <c r="AC12" s="87">
        <v>0</v>
      </c>
      <c r="AD12" s="89">
        <v>0</v>
      </c>
      <c r="AE12" s="87">
        <v>0</v>
      </c>
      <c r="AF12" s="164">
        <f t="shared" si="0"/>
        <v>0</v>
      </c>
      <c r="AG12" s="75" t="e">
        <f t="shared" si="1"/>
        <v>#DIV/0!</v>
      </c>
      <c r="AH12" s="76" t="e">
        <f>AG12/$AG$20*$AH$9</f>
        <v>#DIV/0!</v>
      </c>
      <c r="AI12" s="69">
        <v>0</v>
      </c>
      <c r="AJ12" s="69">
        <v>0</v>
      </c>
      <c r="AK12" s="69">
        <v>0</v>
      </c>
      <c r="AL12" s="69">
        <v>0</v>
      </c>
      <c r="AM12" s="69">
        <v>0</v>
      </c>
      <c r="AN12" s="69">
        <v>0</v>
      </c>
      <c r="AO12" s="78">
        <f t="shared" si="2"/>
        <v>0</v>
      </c>
      <c r="AP12" s="91" t="e">
        <f>$AG$9/$AH$9*AI12</f>
        <v>#DIV/0!</v>
      </c>
      <c r="AQ12" s="92" t="e">
        <f>$AG$9/$AH$9*AJ12</f>
        <v>#DIV/0!</v>
      </c>
      <c r="AR12" s="92" t="e">
        <f>$AG$9/$AH$9*AK12</f>
        <v>#DIV/0!</v>
      </c>
      <c r="AS12" s="92" t="e">
        <f>$AG$9/$AH$9*AL12</f>
        <v>#DIV/0!</v>
      </c>
      <c r="AT12" s="92" t="e">
        <f>$AG$9/$AH$9*AM12</f>
        <v>#DIV/0!</v>
      </c>
      <c r="AU12" s="93" t="e">
        <f>$AG$9/$AH$9*AN12</f>
        <v>#DIV/0!</v>
      </c>
      <c r="AV12" s="82" t="e">
        <f t="shared" si="3"/>
        <v>#DIV/0!</v>
      </c>
    </row>
    <row r="13" spans="2:48" s="57" customFormat="1" ht="19.8" customHeight="1">
      <c r="B13" s="154" t="s">
        <v>54</v>
      </c>
      <c r="C13" s="143"/>
      <c r="D13" s="46"/>
      <c r="E13" s="145"/>
      <c r="F13" s="62">
        <v>0</v>
      </c>
      <c r="G13" s="63" t="e">
        <f>F13*100/$F$20</f>
        <v>#DIV/0!</v>
      </c>
      <c r="H13" s="84">
        <v>0</v>
      </c>
      <c r="I13" s="85">
        <v>0</v>
      </c>
      <c r="J13" s="87">
        <v>0</v>
      </c>
      <c r="K13" s="89">
        <v>0</v>
      </c>
      <c r="L13" s="86">
        <v>0</v>
      </c>
      <c r="M13" s="211">
        <v>0</v>
      </c>
      <c r="N13" s="89">
        <v>0</v>
      </c>
      <c r="O13" s="85">
        <v>0</v>
      </c>
      <c r="P13" s="86">
        <v>0</v>
      </c>
      <c r="Q13" s="84">
        <v>0</v>
      </c>
      <c r="R13" s="85">
        <v>0</v>
      </c>
      <c r="S13" s="87">
        <v>0</v>
      </c>
      <c r="T13" s="89">
        <v>0</v>
      </c>
      <c r="U13" s="85">
        <v>0</v>
      </c>
      <c r="V13" s="86">
        <v>0</v>
      </c>
      <c r="W13" s="84">
        <v>0</v>
      </c>
      <c r="X13" s="85">
        <v>0</v>
      </c>
      <c r="Y13" s="87">
        <v>0</v>
      </c>
      <c r="Z13" s="89">
        <v>0</v>
      </c>
      <c r="AA13" s="86">
        <v>0</v>
      </c>
      <c r="AB13" s="84">
        <v>0</v>
      </c>
      <c r="AC13" s="87">
        <v>0</v>
      </c>
      <c r="AD13" s="89">
        <v>0</v>
      </c>
      <c r="AE13" s="87">
        <v>0</v>
      </c>
      <c r="AF13" s="164">
        <f t="shared" si="0"/>
        <v>0</v>
      </c>
      <c r="AG13" s="75" t="e">
        <f t="shared" si="1"/>
        <v>#DIV/0!</v>
      </c>
      <c r="AH13" s="76" t="e">
        <f>AG13/$AG$20*$AH$9</f>
        <v>#DIV/0!</v>
      </c>
      <c r="AI13" s="69">
        <v>0</v>
      </c>
      <c r="AJ13" s="69">
        <v>0</v>
      </c>
      <c r="AK13" s="69">
        <v>0</v>
      </c>
      <c r="AL13" s="69">
        <v>0</v>
      </c>
      <c r="AM13" s="69">
        <v>0</v>
      </c>
      <c r="AN13" s="69">
        <v>0</v>
      </c>
      <c r="AO13" s="78">
        <f t="shared" si="2"/>
        <v>0</v>
      </c>
      <c r="AP13" s="91" t="e">
        <f>$AG$9/$AH$9*AI13</f>
        <v>#DIV/0!</v>
      </c>
      <c r="AQ13" s="92" t="e">
        <f>$AG$9/$AH$9*AJ13</f>
        <v>#DIV/0!</v>
      </c>
      <c r="AR13" s="92" t="e">
        <f>$AG$9/$AH$9*AK13</f>
        <v>#DIV/0!</v>
      </c>
      <c r="AS13" s="92" t="e">
        <f>$AG$9/$AH$9*AL13</f>
        <v>#DIV/0!</v>
      </c>
      <c r="AT13" s="92" t="e">
        <f>$AG$9/$AH$9*AM13</f>
        <v>#DIV/0!</v>
      </c>
      <c r="AU13" s="93" t="e">
        <f>$AG$9/$AH$9*AN13</f>
        <v>#DIV/0!</v>
      </c>
      <c r="AV13" s="82" t="e">
        <f t="shared" si="3"/>
        <v>#DIV/0!</v>
      </c>
    </row>
    <row r="14" spans="2:48" s="57" customFormat="1" ht="17.399999999999999" customHeight="1">
      <c r="B14" s="154" t="s">
        <v>55</v>
      </c>
      <c r="C14" s="143"/>
      <c r="D14" s="46"/>
      <c r="E14" s="146"/>
      <c r="F14" s="62">
        <v>0</v>
      </c>
      <c r="G14" s="63" t="e">
        <f>F14*100/$F$20</f>
        <v>#DIV/0!</v>
      </c>
      <c r="H14" s="84">
        <v>0</v>
      </c>
      <c r="I14" s="85">
        <v>0</v>
      </c>
      <c r="J14" s="87">
        <v>0</v>
      </c>
      <c r="K14" s="89">
        <v>0</v>
      </c>
      <c r="L14" s="86">
        <v>0</v>
      </c>
      <c r="M14" s="211">
        <v>0</v>
      </c>
      <c r="N14" s="89">
        <v>0</v>
      </c>
      <c r="O14" s="85">
        <v>0</v>
      </c>
      <c r="P14" s="86">
        <v>0</v>
      </c>
      <c r="Q14" s="84">
        <v>0</v>
      </c>
      <c r="R14" s="85">
        <v>0</v>
      </c>
      <c r="S14" s="87">
        <v>0</v>
      </c>
      <c r="T14" s="89">
        <v>0</v>
      </c>
      <c r="U14" s="85">
        <v>0</v>
      </c>
      <c r="V14" s="86">
        <v>0</v>
      </c>
      <c r="W14" s="84">
        <v>0</v>
      </c>
      <c r="X14" s="85">
        <v>0</v>
      </c>
      <c r="Y14" s="87">
        <v>0</v>
      </c>
      <c r="Z14" s="89">
        <v>0</v>
      </c>
      <c r="AA14" s="86">
        <v>0</v>
      </c>
      <c r="AB14" s="84">
        <v>0</v>
      </c>
      <c r="AC14" s="87">
        <v>0</v>
      </c>
      <c r="AD14" s="89">
        <v>0</v>
      </c>
      <c r="AE14" s="87">
        <v>0</v>
      </c>
      <c r="AF14" s="164">
        <f t="shared" si="0"/>
        <v>0</v>
      </c>
      <c r="AG14" s="75" t="e">
        <f t="shared" si="1"/>
        <v>#DIV/0!</v>
      </c>
      <c r="AH14" s="76" t="e">
        <f>AG14/$AG$20*$AH$9</f>
        <v>#DIV/0!</v>
      </c>
      <c r="AI14" s="69">
        <v>0</v>
      </c>
      <c r="AJ14" s="69">
        <v>0</v>
      </c>
      <c r="AK14" s="69">
        <v>0</v>
      </c>
      <c r="AL14" s="69">
        <v>0</v>
      </c>
      <c r="AM14" s="69">
        <v>0</v>
      </c>
      <c r="AN14" s="69">
        <v>0</v>
      </c>
      <c r="AO14" s="78">
        <f t="shared" si="2"/>
        <v>0</v>
      </c>
      <c r="AP14" s="91" t="e">
        <f>$AG$9/$AH$9*AI14</f>
        <v>#DIV/0!</v>
      </c>
      <c r="AQ14" s="92" t="e">
        <f>$AG$9/$AH$9*AJ14</f>
        <v>#DIV/0!</v>
      </c>
      <c r="AR14" s="92" t="e">
        <f>$AG$9/$AH$9*AK14</f>
        <v>#DIV/0!</v>
      </c>
      <c r="AS14" s="92" t="e">
        <f>$AG$9/$AH$9*AL14</f>
        <v>#DIV/0!</v>
      </c>
      <c r="AT14" s="92" t="e">
        <f>$AG$9/$AH$9*AM14</f>
        <v>#DIV/0!</v>
      </c>
      <c r="AU14" s="93" t="e">
        <f>$AG$9/$AH$9*AN14</f>
        <v>#DIV/0!</v>
      </c>
      <c r="AV14" s="82" t="e">
        <f t="shared" si="3"/>
        <v>#DIV/0!</v>
      </c>
    </row>
    <row r="15" spans="2:48" s="57" customFormat="1" ht="17.399999999999999" customHeight="1">
      <c r="B15" s="154" t="s">
        <v>56</v>
      </c>
      <c r="C15" s="143"/>
      <c r="D15" s="46"/>
      <c r="E15" s="145"/>
      <c r="F15" s="62">
        <v>0</v>
      </c>
      <c r="G15" s="63" t="e">
        <f>F15*100/$F$20</f>
        <v>#DIV/0!</v>
      </c>
      <c r="H15" s="84">
        <v>0</v>
      </c>
      <c r="I15" s="85">
        <v>0</v>
      </c>
      <c r="J15" s="87">
        <v>0</v>
      </c>
      <c r="K15" s="89">
        <v>0</v>
      </c>
      <c r="L15" s="86">
        <v>0</v>
      </c>
      <c r="M15" s="211">
        <v>0</v>
      </c>
      <c r="N15" s="89">
        <v>0</v>
      </c>
      <c r="O15" s="85">
        <v>0</v>
      </c>
      <c r="P15" s="86">
        <v>0</v>
      </c>
      <c r="Q15" s="84">
        <v>0</v>
      </c>
      <c r="R15" s="85">
        <v>0</v>
      </c>
      <c r="S15" s="87">
        <v>0</v>
      </c>
      <c r="T15" s="89">
        <v>0</v>
      </c>
      <c r="U15" s="85">
        <v>0</v>
      </c>
      <c r="V15" s="86">
        <v>0</v>
      </c>
      <c r="W15" s="84">
        <v>0</v>
      </c>
      <c r="X15" s="85">
        <v>0</v>
      </c>
      <c r="Y15" s="87">
        <v>0</v>
      </c>
      <c r="Z15" s="89">
        <v>0</v>
      </c>
      <c r="AA15" s="86">
        <v>0</v>
      </c>
      <c r="AB15" s="84">
        <v>0</v>
      </c>
      <c r="AC15" s="87">
        <v>0</v>
      </c>
      <c r="AD15" s="89">
        <v>0</v>
      </c>
      <c r="AE15" s="87">
        <v>0</v>
      </c>
      <c r="AF15" s="164">
        <f t="shared" si="0"/>
        <v>0</v>
      </c>
      <c r="AG15" s="75" t="e">
        <f t="shared" si="1"/>
        <v>#DIV/0!</v>
      </c>
      <c r="AH15" s="76" t="e">
        <f>AG15/$AG$20*$AH$9</f>
        <v>#DIV/0!</v>
      </c>
      <c r="AI15" s="69">
        <v>0</v>
      </c>
      <c r="AJ15" s="69">
        <v>0</v>
      </c>
      <c r="AK15" s="69">
        <v>0</v>
      </c>
      <c r="AL15" s="69">
        <v>0</v>
      </c>
      <c r="AM15" s="69">
        <v>0</v>
      </c>
      <c r="AN15" s="69">
        <v>0</v>
      </c>
      <c r="AO15" s="78">
        <f t="shared" si="2"/>
        <v>0</v>
      </c>
      <c r="AP15" s="91" t="e">
        <f>$AG$9/$AH$9*AI15</f>
        <v>#DIV/0!</v>
      </c>
      <c r="AQ15" s="92" t="e">
        <f>$AG$9/$AH$9*AJ15</f>
        <v>#DIV/0!</v>
      </c>
      <c r="AR15" s="92" t="e">
        <f>$AG$9/$AH$9*AK15</f>
        <v>#DIV/0!</v>
      </c>
      <c r="AS15" s="92" t="e">
        <f>$AG$9/$AH$9*AL15</f>
        <v>#DIV/0!</v>
      </c>
      <c r="AT15" s="92" t="e">
        <f>$AG$9/$AH$9*AM15</f>
        <v>#DIV/0!</v>
      </c>
      <c r="AU15" s="93" t="e">
        <f>$AG$9/$AH$9*AN15</f>
        <v>#DIV/0!</v>
      </c>
      <c r="AV15" s="82" t="e">
        <f t="shared" si="3"/>
        <v>#DIV/0!</v>
      </c>
    </row>
    <row r="16" spans="2:48" s="57" customFormat="1" ht="17.399999999999999" customHeight="1">
      <c r="B16" s="154" t="s">
        <v>57</v>
      </c>
      <c r="C16" s="143"/>
      <c r="D16" s="46"/>
      <c r="E16" s="146"/>
      <c r="F16" s="62">
        <v>0</v>
      </c>
      <c r="G16" s="63" t="e">
        <f>F16*100/$F$20</f>
        <v>#DIV/0!</v>
      </c>
      <c r="H16" s="84">
        <v>0</v>
      </c>
      <c r="I16" s="85">
        <v>0</v>
      </c>
      <c r="J16" s="87">
        <v>0</v>
      </c>
      <c r="K16" s="89">
        <v>0</v>
      </c>
      <c r="L16" s="86">
        <v>0</v>
      </c>
      <c r="M16" s="211">
        <v>0</v>
      </c>
      <c r="N16" s="89">
        <v>0</v>
      </c>
      <c r="O16" s="85">
        <v>0</v>
      </c>
      <c r="P16" s="86">
        <v>0</v>
      </c>
      <c r="Q16" s="84">
        <v>0</v>
      </c>
      <c r="R16" s="85">
        <v>0</v>
      </c>
      <c r="S16" s="87">
        <v>0</v>
      </c>
      <c r="T16" s="89">
        <v>0</v>
      </c>
      <c r="U16" s="85">
        <v>0</v>
      </c>
      <c r="V16" s="86">
        <v>0</v>
      </c>
      <c r="W16" s="84">
        <v>0</v>
      </c>
      <c r="X16" s="85">
        <v>0</v>
      </c>
      <c r="Y16" s="87">
        <v>0</v>
      </c>
      <c r="Z16" s="89">
        <v>0</v>
      </c>
      <c r="AA16" s="86">
        <v>0</v>
      </c>
      <c r="AB16" s="84">
        <v>0</v>
      </c>
      <c r="AC16" s="87">
        <v>0</v>
      </c>
      <c r="AD16" s="89">
        <v>0</v>
      </c>
      <c r="AE16" s="87">
        <v>0</v>
      </c>
      <c r="AF16" s="164">
        <f t="shared" si="0"/>
        <v>0</v>
      </c>
      <c r="AG16" s="75" t="e">
        <f t="shared" si="1"/>
        <v>#DIV/0!</v>
      </c>
      <c r="AH16" s="76" t="e">
        <f>AG16/$AG$20*$AH$9</f>
        <v>#DIV/0!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78">
        <f t="shared" si="2"/>
        <v>0</v>
      </c>
      <c r="AP16" s="91" t="e">
        <f>$AG$9/$AH$9*AI16</f>
        <v>#DIV/0!</v>
      </c>
      <c r="AQ16" s="92" t="e">
        <f>$AG$9/$AH$9*AJ16</f>
        <v>#DIV/0!</v>
      </c>
      <c r="AR16" s="92" t="e">
        <f>$AG$9/$AH$9*AK16</f>
        <v>#DIV/0!</v>
      </c>
      <c r="AS16" s="92" t="e">
        <f>$AG$9/$AH$9*AL16</f>
        <v>#DIV/0!</v>
      </c>
      <c r="AT16" s="92" t="e">
        <f>$AG$9/$AH$9*AM16</f>
        <v>#DIV/0!</v>
      </c>
      <c r="AU16" s="93" t="e">
        <f>$AG$9/$AH$9*AN16</f>
        <v>#DIV/0!</v>
      </c>
      <c r="AV16" s="82" t="e">
        <f t="shared" si="3"/>
        <v>#DIV/0!</v>
      </c>
    </row>
    <row r="17" spans="2:48" s="57" customFormat="1" ht="17.399999999999999" customHeight="1">
      <c r="B17" s="154" t="s">
        <v>58</v>
      </c>
      <c r="C17" s="143"/>
      <c r="D17" s="46"/>
      <c r="E17" s="145"/>
      <c r="F17" s="62">
        <v>0</v>
      </c>
      <c r="G17" s="63" t="e">
        <f>F17*100/$F$20</f>
        <v>#DIV/0!</v>
      </c>
      <c r="H17" s="84">
        <v>0</v>
      </c>
      <c r="I17" s="85">
        <v>0</v>
      </c>
      <c r="J17" s="87">
        <v>0</v>
      </c>
      <c r="K17" s="89">
        <v>0</v>
      </c>
      <c r="L17" s="86">
        <v>0</v>
      </c>
      <c r="M17" s="211">
        <v>0</v>
      </c>
      <c r="N17" s="89">
        <v>0</v>
      </c>
      <c r="O17" s="85">
        <v>0</v>
      </c>
      <c r="P17" s="86">
        <v>0</v>
      </c>
      <c r="Q17" s="84">
        <v>0</v>
      </c>
      <c r="R17" s="85">
        <v>0</v>
      </c>
      <c r="S17" s="87">
        <v>0</v>
      </c>
      <c r="T17" s="89">
        <v>0</v>
      </c>
      <c r="U17" s="85">
        <v>0</v>
      </c>
      <c r="V17" s="86">
        <v>0</v>
      </c>
      <c r="W17" s="84">
        <v>0</v>
      </c>
      <c r="X17" s="85">
        <v>0</v>
      </c>
      <c r="Y17" s="87">
        <v>0</v>
      </c>
      <c r="Z17" s="89">
        <v>0</v>
      </c>
      <c r="AA17" s="86">
        <v>0</v>
      </c>
      <c r="AB17" s="84">
        <v>0</v>
      </c>
      <c r="AC17" s="87">
        <v>0</v>
      </c>
      <c r="AD17" s="89">
        <v>0</v>
      </c>
      <c r="AE17" s="87">
        <v>0</v>
      </c>
      <c r="AF17" s="164">
        <f t="shared" si="0"/>
        <v>0</v>
      </c>
      <c r="AG17" s="75" t="e">
        <f t="shared" si="1"/>
        <v>#DIV/0!</v>
      </c>
      <c r="AH17" s="76" t="e">
        <f>AG17/$AG$20*$AH$9</f>
        <v>#DIV/0!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78">
        <f t="shared" si="2"/>
        <v>0</v>
      </c>
      <c r="AP17" s="91" t="e">
        <f>$AG$9/$AH$9*AI17</f>
        <v>#DIV/0!</v>
      </c>
      <c r="AQ17" s="92" t="e">
        <f>$AG$9/$AH$9*AJ17</f>
        <v>#DIV/0!</v>
      </c>
      <c r="AR17" s="92" t="e">
        <f>$AG$9/$AH$9*AK17</f>
        <v>#DIV/0!</v>
      </c>
      <c r="AS17" s="92" t="e">
        <f>$AG$9/$AH$9*AL17</f>
        <v>#DIV/0!</v>
      </c>
      <c r="AT17" s="92" t="e">
        <f>$AG$9/$AH$9*AM17</f>
        <v>#DIV/0!</v>
      </c>
      <c r="AU17" s="93" t="e">
        <f>$AG$9/$AH$9*AN17</f>
        <v>#DIV/0!</v>
      </c>
      <c r="AV17" s="82" t="e">
        <f t="shared" si="3"/>
        <v>#DIV/0!</v>
      </c>
    </row>
    <row r="18" spans="2:48" s="57" customFormat="1" ht="17.399999999999999" customHeight="1">
      <c r="B18" s="154" t="s">
        <v>59</v>
      </c>
      <c r="C18" s="143"/>
      <c r="D18" s="46"/>
      <c r="E18" s="145"/>
      <c r="F18" s="62">
        <v>0</v>
      </c>
      <c r="G18" s="63" t="e">
        <f>F18*100/$F$20</f>
        <v>#DIV/0!</v>
      </c>
      <c r="H18" s="84">
        <v>0</v>
      </c>
      <c r="I18" s="85">
        <v>0</v>
      </c>
      <c r="J18" s="87">
        <v>0</v>
      </c>
      <c r="K18" s="89">
        <v>0</v>
      </c>
      <c r="L18" s="86">
        <v>0</v>
      </c>
      <c r="M18" s="211">
        <v>0</v>
      </c>
      <c r="N18" s="89">
        <v>0</v>
      </c>
      <c r="O18" s="85">
        <v>0</v>
      </c>
      <c r="P18" s="86">
        <v>0</v>
      </c>
      <c r="Q18" s="84">
        <v>0</v>
      </c>
      <c r="R18" s="85">
        <v>0</v>
      </c>
      <c r="S18" s="87">
        <v>0</v>
      </c>
      <c r="T18" s="89">
        <v>0</v>
      </c>
      <c r="U18" s="85">
        <v>0</v>
      </c>
      <c r="V18" s="86">
        <v>0</v>
      </c>
      <c r="W18" s="84">
        <v>0</v>
      </c>
      <c r="X18" s="85">
        <v>0</v>
      </c>
      <c r="Y18" s="87">
        <v>0</v>
      </c>
      <c r="Z18" s="89">
        <v>0</v>
      </c>
      <c r="AA18" s="86">
        <v>0</v>
      </c>
      <c r="AB18" s="84">
        <v>0</v>
      </c>
      <c r="AC18" s="87">
        <v>0</v>
      </c>
      <c r="AD18" s="89">
        <v>0</v>
      </c>
      <c r="AE18" s="87">
        <v>0</v>
      </c>
      <c r="AF18" s="164">
        <f t="shared" si="0"/>
        <v>0</v>
      </c>
      <c r="AG18" s="75" t="e">
        <f t="shared" si="1"/>
        <v>#DIV/0!</v>
      </c>
      <c r="AH18" s="76" t="e">
        <f>AG18/$AG$20*$AH$9</f>
        <v>#DIV/0!</v>
      </c>
      <c r="AI18" s="69">
        <v>0</v>
      </c>
      <c r="AJ18" s="69">
        <v>0</v>
      </c>
      <c r="AK18" s="69">
        <v>0</v>
      </c>
      <c r="AL18" s="69">
        <v>0</v>
      </c>
      <c r="AM18" s="69">
        <v>0</v>
      </c>
      <c r="AN18" s="69">
        <v>0</v>
      </c>
      <c r="AO18" s="78">
        <f t="shared" si="2"/>
        <v>0</v>
      </c>
      <c r="AP18" s="91" t="e">
        <f>$AG$9/$AH$9*AI18</f>
        <v>#DIV/0!</v>
      </c>
      <c r="AQ18" s="92" t="e">
        <f>$AG$9/$AH$9*AJ18</f>
        <v>#DIV/0!</v>
      </c>
      <c r="AR18" s="92" t="e">
        <f>$AG$9/$AH$9*AK18</f>
        <v>#DIV/0!</v>
      </c>
      <c r="AS18" s="92" t="e">
        <f>$AG$9/$AH$9*AL18</f>
        <v>#DIV/0!</v>
      </c>
      <c r="AT18" s="92" t="e">
        <f>$AG$9/$AH$9*AM18</f>
        <v>#DIV/0!</v>
      </c>
      <c r="AU18" s="93" t="e">
        <f>$AG$9/$AH$9*AN18</f>
        <v>#DIV/0!</v>
      </c>
      <c r="AV18" s="82" t="e">
        <f t="shared" si="3"/>
        <v>#DIV/0!</v>
      </c>
    </row>
    <row r="19" spans="2:48" s="57" customFormat="1" ht="19.8" customHeight="1" thickBot="1">
      <c r="B19" s="154" t="s">
        <v>60</v>
      </c>
      <c r="C19" s="143"/>
      <c r="D19" s="47"/>
      <c r="E19" s="146"/>
      <c r="F19" s="62">
        <v>0</v>
      </c>
      <c r="G19" s="63" t="e">
        <f>F19*100/$F$20</f>
        <v>#DIV/0!</v>
      </c>
      <c r="H19" s="94">
        <v>0</v>
      </c>
      <c r="I19" s="95">
        <v>0</v>
      </c>
      <c r="J19" s="97">
        <v>0</v>
      </c>
      <c r="K19" s="99">
        <v>0</v>
      </c>
      <c r="L19" s="96">
        <v>0</v>
      </c>
      <c r="M19" s="212">
        <v>0</v>
      </c>
      <c r="N19" s="99">
        <v>0</v>
      </c>
      <c r="O19" s="95">
        <v>0</v>
      </c>
      <c r="P19" s="96">
        <v>0</v>
      </c>
      <c r="Q19" s="94">
        <v>0</v>
      </c>
      <c r="R19" s="95">
        <v>0</v>
      </c>
      <c r="S19" s="97">
        <v>0</v>
      </c>
      <c r="T19" s="99">
        <v>0</v>
      </c>
      <c r="U19" s="95">
        <v>0</v>
      </c>
      <c r="V19" s="96">
        <v>0</v>
      </c>
      <c r="W19" s="94">
        <v>0</v>
      </c>
      <c r="X19" s="95">
        <v>0</v>
      </c>
      <c r="Y19" s="97">
        <v>0</v>
      </c>
      <c r="Z19" s="99">
        <v>0</v>
      </c>
      <c r="AA19" s="96">
        <v>0</v>
      </c>
      <c r="AB19" s="94">
        <v>0</v>
      </c>
      <c r="AC19" s="97">
        <v>0</v>
      </c>
      <c r="AD19" s="99">
        <v>0</v>
      </c>
      <c r="AE19" s="97">
        <v>0</v>
      </c>
      <c r="AF19" s="165">
        <f t="shared" si="0"/>
        <v>0</v>
      </c>
      <c r="AG19" s="75" t="e">
        <f t="shared" si="1"/>
        <v>#DIV/0!</v>
      </c>
      <c r="AH19" s="76" t="e">
        <f>AG19/$AG$20*$AH$9</f>
        <v>#DIV/0!</v>
      </c>
      <c r="AI19" s="69">
        <v>0</v>
      </c>
      <c r="AJ19" s="69">
        <v>0</v>
      </c>
      <c r="AK19" s="69">
        <v>0</v>
      </c>
      <c r="AL19" s="69">
        <v>0</v>
      </c>
      <c r="AM19" s="69">
        <v>0</v>
      </c>
      <c r="AN19" s="69">
        <v>0</v>
      </c>
      <c r="AO19" s="105">
        <f t="shared" si="2"/>
        <v>0</v>
      </c>
      <c r="AP19" s="106" t="e">
        <f>$AG$9/$AH$9*AI19</f>
        <v>#DIV/0!</v>
      </c>
      <c r="AQ19" s="107" t="e">
        <f>$AG$9/$AH$9*AJ19</f>
        <v>#DIV/0!</v>
      </c>
      <c r="AR19" s="107" t="e">
        <f>$AG$9/$AH$9*AK19</f>
        <v>#DIV/0!</v>
      </c>
      <c r="AS19" s="107" t="e">
        <f>$AG$9/$AH$9*AL19</f>
        <v>#DIV/0!</v>
      </c>
      <c r="AT19" s="107" t="e">
        <f>$AG$9/$AH$9*AM19</f>
        <v>#DIV/0!</v>
      </c>
      <c r="AU19" s="108" t="e">
        <f>$AG$9/$AH$9*AN19</f>
        <v>#DIV/0!</v>
      </c>
      <c r="AV19" s="109" t="e">
        <f t="shared" si="3"/>
        <v>#DIV/0!</v>
      </c>
    </row>
    <row r="20" spans="2:48" s="57" customFormat="1" ht="16.5" customHeight="1" thickBot="1">
      <c r="B20" s="131"/>
      <c r="C20" s="132"/>
      <c r="D20" s="132"/>
      <c r="E20" s="133"/>
      <c r="F20" s="110">
        <f t="shared" ref="F20:AE20" si="4">SUM(F10:F19)</f>
        <v>0</v>
      </c>
      <c r="G20" s="111" t="e">
        <f t="shared" si="4"/>
        <v>#DIV/0!</v>
      </c>
      <c r="H20" s="49">
        <f t="shared" si="4"/>
        <v>0</v>
      </c>
      <c r="I20" s="112">
        <f t="shared" si="4"/>
        <v>0</v>
      </c>
      <c r="J20" s="112">
        <f t="shared" si="4"/>
        <v>0</v>
      </c>
      <c r="K20" s="112">
        <f t="shared" si="4"/>
        <v>0</v>
      </c>
      <c r="L20" s="213">
        <f t="shared" si="4"/>
        <v>0</v>
      </c>
      <c r="M20" s="50">
        <f t="shared" si="4"/>
        <v>0</v>
      </c>
      <c r="N20" s="117">
        <f t="shared" si="4"/>
        <v>0</v>
      </c>
      <c r="O20" s="112">
        <f t="shared" si="4"/>
        <v>0</v>
      </c>
      <c r="P20" s="213">
        <f t="shared" si="4"/>
        <v>0</v>
      </c>
      <c r="Q20" s="49">
        <f t="shared" si="4"/>
        <v>0</v>
      </c>
      <c r="R20" s="112">
        <f t="shared" si="4"/>
        <v>0</v>
      </c>
      <c r="S20" s="113">
        <f t="shared" si="4"/>
        <v>0</v>
      </c>
      <c r="T20" s="117">
        <f t="shared" si="4"/>
        <v>0</v>
      </c>
      <c r="U20" s="112">
        <f t="shared" si="4"/>
        <v>0</v>
      </c>
      <c r="V20" s="213">
        <f t="shared" si="4"/>
        <v>0</v>
      </c>
      <c r="W20" s="49">
        <f t="shared" si="4"/>
        <v>0</v>
      </c>
      <c r="X20" s="112">
        <f t="shared" si="4"/>
        <v>0</v>
      </c>
      <c r="Y20" s="113">
        <f t="shared" si="4"/>
        <v>0</v>
      </c>
      <c r="Z20" s="117">
        <f t="shared" si="4"/>
        <v>0</v>
      </c>
      <c r="AA20" s="213">
        <f t="shared" si="4"/>
        <v>0</v>
      </c>
      <c r="AB20" s="49">
        <f t="shared" si="4"/>
        <v>0</v>
      </c>
      <c r="AC20" s="113">
        <f t="shared" si="4"/>
        <v>0</v>
      </c>
      <c r="AD20" s="117">
        <f t="shared" si="4"/>
        <v>0</v>
      </c>
      <c r="AE20" s="113">
        <f t="shared" si="4"/>
        <v>0</v>
      </c>
      <c r="AF20" s="118">
        <f t="shared" si="0"/>
        <v>0</v>
      </c>
      <c r="AG20" s="119" t="e">
        <f t="shared" ref="AG20:AV20" si="5">SUM(AG10:AG19)</f>
        <v>#DIV/0!</v>
      </c>
      <c r="AH20" s="120" t="e">
        <f t="shared" si="5"/>
        <v>#DIV/0!</v>
      </c>
      <c r="AI20" s="39">
        <f t="shared" si="5"/>
        <v>0</v>
      </c>
      <c r="AJ20" s="40">
        <f t="shared" si="5"/>
        <v>0</v>
      </c>
      <c r="AK20" s="40">
        <f t="shared" si="5"/>
        <v>0</v>
      </c>
      <c r="AL20" s="40">
        <f t="shared" si="5"/>
        <v>0</v>
      </c>
      <c r="AM20" s="40">
        <f t="shared" si="5"/>
        <v>0</v>
      </c>
      <c r="AN20" s="43">
        <f t="shared" si="5"/>
        <v>0</v>
      </c>
      <c r="AO20" s="121">
        <f t="shared" si="5"/>
        <v>0</v>
      </c>
      <c r="AP20" s="122" t="e">
        <f t="shared" si="5"/>
        <v>#DIV/0!</v>
      </c>
      <c r="AQ20" s="123" t="e">
        <f t="shared" si="5"/>
        <v>#DIV/0!</v>
      </c>
      <c r="AR20" s="123" t="e">
        <f t="shared" si="5"/>
        <v>#DIV/0!</v>
      </c>
      <c r="AS20" s="123" t="e">
        <f t="shared" si="5"/>
        <v>#DIV/0!</v>
      </c>
      <c r="AT20" s="123" t="e">
        <f t="shared" si="5"/>
        <v>#DIV/0!</v>
      </c>
      <c r="AU20" s="124" t="e">
        <f t="shared" si="5"/>
        <v>#DIV/0!</v>
      </c>
      <c r="AV20" s="125" t="e">
        <f t="shared" si="5"/>
        <v>#DIV/0!</v>
      </c>
    </row>
    <row r="21" spans="2:48" s="255" customFormat="1" ht="13.8">
      <c r="G21" s="256" t="s">
        <v>34</v>
      </c>
      <c r="J21" s="255">
        <f>SUM(H20:J20)</f>
        <v>0</v>
      </c>
      <c r="K21" s="256"/>
      <c r="L21" s="256">
        <f>SUM(K20:L20)</f>
        <v>0</v>
      </c>
      <c r="M21" s="256">
        <f>M20</f>
        <v>0</v>
      </c>
      <c r="N21" s="256"/>
      <c r="O21" s="256"/>
      <c r="P21" s="256">
        <f>SUM(N20:P20)</f>
        <v>0</v>
      </c>
      <c r="S21" s="255">
        <f>SUM(Q20:S20)</f>
        <v>0</v>
      </c>
      <c r="U21" s="256"/>
      <c r="V21" s="255">
        <f>SUM(T20:V20)</f>
        <v>0</v>
      </c>
      <c r="Y21" s="255">
        <f>SUM(W20:Y20)</f>
        <v>0</v>
      </c>
      <c r="AA21" s="255">
        <f>SUM(Z20:AA20)</f>
        <v>0</v>
      </c>
      <c r="AC21" s="257">
        <f>SUM(AB20:AC20)</f>
        <v>0</v>
      </c>
      <c r="AE21" s="255">
        <f>SUM(AD20:AE20)</f>
        <v>0</v>
      </c>
      <c r="AF21" s="257"/>
    </row>
    <row r="22" spans="2:48" s="134" customFormat="1"/>
    <row r="23" spans="2:48" s="134" customFormat="1"/>
    <row r="24" spans="2:48" s="134" customFormat="1"/>
    <row r="25" spans="2:48" s="134" customFormat="1"/>
    <row r="26" spans="2:48">
      <c r="B26" s="134"/>
    </row>
  </sheetData>
  <mergeCells count="22">
    <mergeCell ref="AI7:AO7"/>
    <mergeCell ref="F7:G7"/>
    <mergeCell ref="Q9:S9"/>
    <mergeCell ref="N9:P9"/>
    <mergeCell ref="K9:L9"/>
    <mergeCell ref="H9:J9"/>
    <mergeCell ref="K7:L7"/>
    <mergeCell ref="H7:J7"/>
    <mergeCell ref="AD9:AE9"/>
    <mergeCell ref="AB9:AC9"/>
    <mergeCell ref="Z9:AA9"/>
    <mergeCell ref="W9:Y9"/>
    <mergeCell ref="T9:V9"/>
    <mergeCell ref="H6:AF6"/>
    <mergeCell ref="AG6:AV6"/>
    <mergeCell ref="AD7:AE7"/>
    <mergeCell ref="N7:P7"/>
    <mergeCell ref="Q7:S7"/>
    <mergeCell ref="T7:V7"/>
    <mergeCell ref="W7:Y7"/>
    <mergeCell ref="Z7:AA7"/>
    <mergeCell ref="AB7:AC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B4AD9-AEF6-4390-88DA-98F76ABED487}">
  <dimension ref="B2:AF24"/>
  <sheetViews>
    <sheetView workbookViewId="0">
      <selection activeCell="L3" sqref="L3"/>
    </sheetView>
  </sheetViews>
  <sheetFormatPr defaultRowHeight="12"/>
  <cols>
    <col min="1" max="1" width="8.88671875" style="38"/>
    <col min="2" max="2" width="7" style="38" customWidth="1"/>
    <col min="3" max="3" width="33.44140625" style="38" customWidth="1"/>
    <col min="4" max="4" width="15.6640625" style="38" customWidth="1"/>
    <col min="5" max="5" width="22.5546875" style="38" customWidth="1"/>
    <col min="6" max="6" width="6.6640625" style="38" customWidth="1"/>
    <col min="7" max="7" width="8.33203125" style="38" customWidth="1"/>
    <col min="8" max="8" width="4.33203125" style="38" customWidth="1"/>
    <col min="9" max="9" width="4.5546875" style="38" customWidth="1"/>
    <col min="10" max="10" width="4.44140625" style="38" customWidth="1"/>
    <col min="11" max="11" width="4.33203125" style="38" customWidth="1"/>
    <col min="12" max="12" width="3.88671875" style="38" customWidth="1"/>
    <col min="13" max="13" width="6.109375" style="38" customWidth="1"/>
    <col min="14" max="19" width="4.33203125" style="38" customWidth="1"/>
    <col min="20" max="20" width="4.6640625" style="38" customWidth="1"/>
    <col min="21" max="21" width="4.33203125" style="38" customWidth="1"/>
    <col min="22" max="22" width="4.21875" style="38" customWidth="1"/>
    <col min="23" max="23" width="4.44140625" style="38" customWidth="1"/>
    <col min="24" max="24" width="4.77734375" style="38" customWidth="1"/>
    <col min="25" max="25" width="4.5546875" style="38" customWidth="1"/>
    <col min="26" max="26" width="4.21875" style="38" customWidth="1"/>
    <col min="27" max="27" width="4.44140625" style="38" customWidth="1"/>
    <col min="28" max="28" width="4.21875" style="38" customWidth="1"/>
    <col min="29" max="29" width="4.33203125" style="38" customWidth="1"/>
    <col min="30" max="30" width="4.77734375" style="38" customWidth="1"/>
    <col min="31" max="31" width="4.5546875" style="38" customWidth="1"/>
    <col min="32" max="32" width="13.44140625" style="38" customWidth="1"/>
    <col min="33" max="16384" width="8.88671875" style="38"/>
  </cols>
  <sheetData>
    <row r="2" spans="2:32" s="54" customFormat="1" ht="21.6" customHeight="1">
      <c r="B2" s="150" t="s">
        <v>215</v>
      </c>
      <c r="C2" s="136"/>
      <c r="D2" s="135"/>
      <c r="E2" s="38"/>
      <c r="F2" s="52"/>
      <c r="G2" s="52"/>
      <c r="H2" s="52"/>
      <c r="I2" s="52"/>
      <c r="J2" s="52"/>
      <c r="K2" s="52"/>
      <c r="L2" s="53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  <c r="X2" s="53"/>
      <c r="Y2" s="52"/>
      <c r="Z2" s="53"/>
      <c r="AA2" s="53"/>
      <c r="AB2" s="53"/>
      <c r="AC2" s="52"/>
      <c r="AD2" s="52"/>
      <c r="AE2" s="52"/>
      <c r="AF2" s="53"/>
    </row>
    <row r="3" spans="2:32" s="53" customFormat="1" ht="14.25" customHeight="1">
      <c r="B3" s="135" t="s">
        <v>108</v>
      </c>
      <c r="C3" s="161" t="s">
        <v>110</v>
      </c>
      <c r="D3" s="147" t="s">
        <v>48</v>
      </c>
      <c r="E3" s="147" t="s">
        <v>49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1"/>
      <c r="V3" s="55"/>
      <c r="W3" s="55"/>
      <c r="X3" s="55"/>
      <c r="Y3" s="55"/>
      <c r="Z3" s="55"/>
      <c r="AA3" s="55"/>
      <c r="AB3" s="55"/>
      <c r="AC3" s="55"/>
      <c r="AD3" s="55"/>
      <c r="AE3" s="55"/>
    </row>
    <row r="4" spans="2:32" s="134" customFormat="1" ht="13.2">
      <c r="B4" s="148" t="s">
        <v>109</v>
      </c>
      <c r="C4" s="162" t="s">
        <v>110</v>
      </c>
      <c r="D4" s="149" t="s">
        <v>47</v>
      </c>
      <c r="E4" s="149" t="s">
        <v>50</v>
      </c>
    </row>
    <row r="5" spans="2:32" ht="12.6" thickBot="1"/>
    <row r="6" spans="2:32" s="57" customFormat="1" ht="16.2" customHeight="1" thickBot="1">
      <c r="B6" s="2"/>
      <c r="C6" s="2"/>
      <c r="D6" s="2"/>
      <c r="E6" s="2"/>
      <c r="F6" s="56"/>
      <c r="G6" s="56"/>
      <c r="H6" s="304" t="s">
        <v>131</v>
      </c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14"/>
    </row>
    <row r="7" spans="2:32" s="2" customFormat="1" ht="16.8" customHeight="1" thickBot="1">
      <c r="B7" s="138"/>
      <c r="C7" s="126"/>
      <c r="D7" s="126"/>
      <c r="E7" s="127"/>
      <c r="F7" s="317" t="s">
        <v>127</v>
      </c>
      <c r="G7" s="284"/>
      <c r="H7" s="322" t="s">
        <v>113</v>
      </c>
      <c r="I7" s="324"/>
      <c r="J7" s="323"/>
      <c r="K7" s="322" t="s">
        <v>114</v>
      </c>
      <c r="L7" s="323"/>
      <c r="M7" s="216" t="s">
        <v>115</v>
      </c>
      <c r="N7" s="322" t="s">
        <v>116</v>
      </c>
      <c r="O7" s="324"/>
      <c r="P7" s="323"/>
      <c r="Q7" s="322" t="s">
        <v>118</v>
      </c>
      <c r="R7" s="324"/>
      <c r="S7" s="323"/>
      <c r="T7" s="322" t="s">
        <v>117</v>
      </c>
      <c r="U7" s="324"/>
      <c r="V7" s="323"/>
      <c r="W7" s="322" t="s">
        <v>119</v>
      </c>
      <c r="X7" s="324"/>
      <c r="Y7" s="323"/>
      <c r="Z7" s="322" t="s">
        <v>120</v>
      </c>
      <c r="AA7" s="323"/>
      <c r="AB7" s="322" t="s">
        <v>121</v>
      </c>
      <c r="AC7" s="323"/>
      <c r="AD7" s="322" t="s">
        <v>122</v>
      </c>
      <c r="AE7" s="323"/>
      <c r="AF7" s="31" t="s">
        <v>111</v>
      </c>
    </row>
    <row r="8" spans="2:32" s="2" customFormat="1" ht="16.8" customHeight="1">
      <c r="B8" s="139" t="s">
        <v>24</v>
      </c>
      <c r="C8" s="140" t="s">
        <v>61</v>
      </c>
      <c r="D8" s="140" t="s">
        <v>36</v>
      </c>
      <c r="E8" s="137" t="s">
        <v>16</v>
      </c>
      <c r="F8" s="3" t="s">
        <v>0</v>
      </c>
      <c r="G8" s="4" t="s">
        <v>2</v>
      </c>
      <c r="H8" s="218">
        <v>1.1000000000000001</v>
      </c>
      <c r="I8" s="219">
        <v>1.2</v>
      </c>
      <c r="J8" s="220">
        <v>1.3</v>
      </c>
      <c r="K8" s="221">
        <v>2.1</v>
      </c>
      <c r="L8" s="222">
        <v>2.2000000000000002</v>
      </c>
      <c r="M8" s="223">
        <v>3.1</v>
      </c>
      <c r="N8" s="221">
        <v>4.0999999999999996</v>
      </c>
      <c r="O8" s="219">
        <v>4.2</v>
      </c>
      <c r="P8" s="222">
        <v>4.3</v>
      </c>
      <c r="Q8" s="218">
        <v>5.0999999999999996</v>
      </c>
      <c r="R8" s="219">
        <v>5.2</v>
      </c>
      <c r="S8" s="220">
        <v>5.3</v>
      </c>
      <c r="T8" s="221">
        <v>6.1</v>
      </c>
      <c r="U8" s="219">
        <v>6.2</v>
      </c>
      <c r="V8" s="222">
        <v>6.3</v>
      </c>
      <c r="W8" s="218">
        <v>7.1</v>
      </c>
      <c r="X8" s="219">
        <v>7.2</v>
      </c>
      <c r="Y8" s="220">
        <v>7.3</v>
      </c>
      <c r="Z8" s="221">
        <v>8.1</v>
      </c>
      <c r="AA8" s="222">
        <v>8.1999999999999993</v>
      </c>
      <c r="AB8" s="218">
        <v>9.1</v>
      </c>
      <c r="AC8" s="220">
        <v>9.1999999999999993</v>
      </c>
      <c r="AD8" s="221">
        <v>10.1</v>
      </c>
      <c r="AE8" s="220">
        <v>10.199999999999999</v>
      </c>
      <c r="AF8" s="209" t="s">
        <v>112</v>
      </c>
    </row>
    <row r="9" spans="2:32" s="2" customFormat="1" ht="15.6" customHeight="1" thickBot="1">
      <c r="B9" s="128"/>
      <c r="C9" s="129"/>
      <c r="D9" s="129"/>
      <c r="E9" s="130"/>
      <c r="F9" s="35">
        <v>0</v>
      </c>
      <c r="G9" s="5">
        <v>100</v>
      </c>
      <c r="H9" s="224">
        <v>0</v>
      </c>
      <c r="I9" s="225"/>
      <c r="J9" s="226"/>
      <c r="K9" s="225">
        <v>0</v>
      </c>
      <c r="L9" s="225"/>
      <c r="M9" s="227">
        <v>0</v>
      </c>
      <c r="N9" s="225">
        <v>0</v>
      </c>
      <c r="O9" s="225"/>
      <c r="P9" s="225"/>
      <c r="Q9" s="224">
        <v>0</v>
      </c>
      <c r="R9" s="225"/>
      <c r="S9" s="226"/>
      <c r="T9" s="225">
        <v>0</v>
      </c>
      <c r="U9" s="225"/>
      <c r="V9" s="225"/>
      <c r="W9" s="224">
        <v>0</v>
      </c>
      <c r="X9" s="225"/>
      <c r="Y9" s="226"/>
      <c r="Z9" s="225">
        <v>0</v>
      </c>
      <c r="AA9" s="225"/>
      <c r="AB9" s="224">
        <v>0</v>
      </c>
      <c r="AC9" s="226"/>
      <c r="AD9" s="225">
        <v>0</v>
      </c>
      <c r="AE9" s="226"/>
      <c r="AF9" s="258">
        <f t="shared" ref="AF9:AF20" si="0">SUM(H9:AE9)</f>
        <v>0</v>
      </c>
    </row>
    <row r="10" spans="2:32" s="57" customFormat="1" ht="21" customHeight="1">
      <c r="B10" s="153" t="s">
        <v>51</v>
      </c>
      <c r="C10" s="142"/>
      <c r="D10" s="45"/>
      <c r="E10" s="48"/>
      <c r="F10" s="62">
        <v>0</v>
      </c>
      <c r="G10" s="63" t="e">
        <f>F10*100/$F$20</f>
        <v>#DIV/0!</v>
      </c>
      <c r="H10" s="72">
        <v>0</v>
      </c>
      <c r="I10" s="70">
        <v>0</v>
      </c>
      <c r="J10" s="73">
        <v>0</v>
      </c>
      <c r="K10" s="69">
        <v>0</v>
      </c>
      <c r="L10" s="77">
        <v>0</v>
      </c>
      <c r="M10" s="217">
        <v>0</v>
      </c>
      <c r="N10" s="69">
        <v>0</v>
      </c>
      <c r="O10" s="70">
        <v>0</v>
      </c>
      <c r="P10" s="77">
        <v>0</v>
      </c>
      <c r="Q10" s="72">
        <v>0</v>
      </c>
      <c r="R10" s="70">
        <v>0</v>
      </c>
      <c r="S10" s="73">
        <v>0</v>
      </c>
      <c r="T10" s="69">
        <v>0</v>
      </c>
      <c r="U10" s="70">
        <v>0</v>
      </c>
      <c r="V10" s="77">
        <v>0</v>
      </c>
      <c r="W10" s="72">
        <v>0</v>
      </c>
      <c r="X10" s="70">
        <v>0</v>
      </c>
      <c r="Y10" s="73">
        <v>0</v>
      </c>
      <c r="Z10" s="69">
        <v>0</v>
      </c>
      <c r="AA10" s="77">
        <v>0</v>
      </c>
      <c r="AB10" s="72">
        <v>0</v>
      </c>
      <c r="AC10" s="73">
        <v>0</v>
      </c>
      <c r="AD10" s="69">
        <v>0</v>
      </c>
      <c r="AE10" s="73">
        <v>0</v>
      </c>
      <c r="AF10" s="164">
        <f t="shared" si="0"/>
        <v>0</v>
      </c>
    </row>
    <row r="11" spans="2:32" s="57" customFormat="1" ht="20.399999999999999" customHeight="1">
      <c r="B11" s="154" t="s">
        <v>52</v>
      </c>
      <c r="C11" s="143"/>
      <c r="D11" s="46"/>
      <c r="E11" s="144"/>
      <c r="F11" s="62">
        <v>0</v>
      </c>
      <c r="G11" s="63" t="e">
        <f>F11*100/$F$20</f>
        <v>#DIV/0!</v>
      </c>
      <c r="H11" s="84">
        <v>0</v>
      </c>
      <c r="I11" s="85">
        <v>0</v>
      </c>
      <c r="J11" s="87">
        <v>0</v>
      </c>
      <c r="K11" s="89">
        <v>0</v>
      </c>
      <c r="L11" s="86">
        <v>0</v>
      </c>
      <c r="M11" s="211">
        <v>0</v>
      </c>
      <c r="N11" s="89">
        <v>0</v>
      </c>
      <c r="O11" s="85">
        <v>0</v>
      </c>
      <c r="P11" s="86">
        <v>0</v>
      </c>
      <c r="Q11" s="84">
        <v>0</v>
      </c>
      <c r="R11" s="85">
        <v>0</v>
      </c>
      <c r="S11" s="87">
        <v>0</v>
      </c>
      <c r="T11" s="89">
        <v>0</v>
      </c>
      <c r="U11" s="85">
        <v>0</v>
      </c>
      <c r="V11" s="86">
        <v>0</v>
      </c>
      <c r="W11" s="84">
        <v>0</v>
      </c>
      <c r="X11" s="85">
        <v>0</v>
      </c>
      <c r="Y11" s="87">
        <v>0</v>
      </c>
      <c r="Z11" s="89">
        <v>0</v>
      </c>
      <c r="AA11" s="86">
        <v>0</v>
      </c>
      <c r="AB11" s="84">
        <v>0</v>
      </c>
      <c r="AC11" s="87">
        <v>0</v>
      </c>
      <c r="AD11" s="89">
        <v>0</v>
      </c>
      <c r="AE11" s="87">
        <v>0</v>
      </c>
      <c r="AF11" s="164">
        <f t="shared" si="0"/>
        <v>0</v>
      </c>
    </row>
    <row r="12" spans="2:32" s="57" customFormat="1" ht="19.5" customHeight="1">
      <c r="B12" s="154" t="s">
        <v>53</v>
      </c>
      <c r="C12" s="143"/>
      <c r="D12" s="46"/>
      <c r="E12" s="145"/>
      <c r="F12" s="62">
        <v>0</v>
      </c>
      <c r="G12" s="63" t="e">
        <f>F12*100/$F$20</f>
        <v>#DIV/0!</v>
      </c>
      <c r="H12" s="84">
        <v>0</v>
      </c>
      <c r="I12" s="85">
        <v>0</v>
      </c>
      <c r="J12" s="87">
        <v>0</v>
      </c>
      <c r="K12" s="89">
        <v>0</v>
      </c>
      <c r="L12" s="86">
        <v>0</v>
      </c>
      <c r="M12" s="211">
        <v>0</v>
      </c>
      <c r="N12" s="89">
        <v>0</v>
      </c>
      <c r="O12" s="85">
        <v>0</v>
      </c>
      <c r="P12" s="86">
        <v>0</v>
      </c>
      <c r="Q12" s="84">
        <v>0</v>
      </c>
      <c r="R12" s="85">
        <v>0</v>
      </c>
      <c r="S12" s="87">
        <v>0</v>
      </c>
      <c r="T12" s="89">
        <v>0</v>
      </c>
      <c r="U12" s="85">
        <v>0</v>
      </c>
      <c r="V12" s="86">
        <v>0</v>
      </c>
      <c r="W12" s="84">
        <v>0</v>
      </c>
      <c r="X12" s="85">
        <v>0</v>
      </c>
      <c r="Y12" s="87">
        <v>0</v>
      </c>
      <c r="Z12" s="89">
        <v>0</v>
      </c>
      <c r="AA12" s="86">
        <v>0</v>
      </c>
      <c r="AB12" s="84">
        <v>0</v>
      </c>
      <c r="AC12" s="87">
        <v>0</v>
      </c>
      <c r="AD12" s="89">
        <v>0</v>
      </c>
      <c r="AE12" s="87">
        <v>0</v>
      </c>
      <c r="AF12" s="164">
        <f t="shared" si="0"/>
        <v>0</v>
      </c>
    </row>
    <row r="13" spans="2:32" s="57" customFormat="1" ht="19.8" customHeight="1">
      <c r="B13" s="154" t="s">
        <v>54</v>
      </c>
      <c r="C13" s="143"/>
      <c r="D13" s="46"/>
      <c r="E13" s="145"/>
      <c r="F13" s="62">
        <v>0</v>
      </c>
      <c r="G13" s="63" t="e">
        <f>F13*100/$F$20</f>
        <v>#DIV/0!</v>
      </c>
      <c r="H13" s="84">
        <v>0</v>
      </c>
      <c r="I13" s="85">
        <v>0</v>
      </c>
      <c r="J13" s="87">
        <v>0</v>
      </c>
      <c r="K13" s="89">
        <v>0</v>
      </c>
      <c r="L13" s="86">
        <v>0</v>
      </c>
      <c r="M13" s="211">
        <v>0</v>
      </c>
      <c r="N13" s="89">
        <v>0</v>
      </c>
      <c r="O13" s="85">
        <v>0</v>
      </c>
      <c r="P13" s="86">
        <v>0</v>
      </c>
      <c r="Q13" s="84">
        <v>0</v>
      </c>
      <c r="R13" s="85">
        <v>0</v>
      </c>
      <c r="S13" s="87">
        <v>0</v>
      </c>
      <c r="T13" s="89">
        <v>0</v>
      </c>
      <c r="U13" s="85">
        <v>0</v>
      </c>
      <c r="V13" s="86">
        <v>0</v>
      </c>
      <c r="W13" s="84">
        <v>0</v>
      </c>
      <c r="X13" s="85">
        <v>0</v>
      </c>
      <c r="Y13" s="87">
        <v>0</v>
      </c>
      <c r="Z13" s="89">
        <v>0</v>
      </c>
      <c r="AA13" s="86">
        <v>0</v>
      </c>
      <c r="AB13" s="84">
        <v>0</v>
      </c>
      <c r="AC13" s="87">
        <v>0</v>
      </c>
      <c r="AD13" s="89">
        <v>0</v>
      </c>
      <c r="AE13" s="87">
        <v>0</v>
      </c>
      <c r="AF13" s="164">
        <f t="shared" si="0"/>
        <v>0</v>
      </c>
    </row>
    <row r="14" spans="2:32" s="57" customFormat="1" ht="17.399999999999999" customHeight="1">
      <c r="B14" s="154" t="s">
        <v>55</v>
      </c>
      <c r="C14" s="143"/>
      <c r="D14" s="46"/>
      <c r="E14" s="146"/>
      <c r="F14" s="62">
        <v>0</v>
      </c>
      <c r="G14" s="63" t="e">
        <f>F14*100/$F$20</f>
        <v>#DIV/0!</v>
      </c>
      <c r="H14" s="84">
        <v>0</v>
      </c>
      <c r="I14" s="85">
        <v>0</v>
      </c>
      <c r="J14" s="87">
        <v>0</v>
      </c>
      <c r="K14" s="89">
        <v>0</v>
      </c>
      <c r="L14" s="86">
        <v>0</v>
      </c>
      <c r="M14" s="211">
        <v>0</v>
      </c>
      <c r="N14" s="89">
        <v>0</v>
      </c>
      <c r="O14" s="85">
        <v>0</v>
      </c>
      <c r="P14" s="86">
        <v>0</v>
      </c>
      <c r="Q14" s="84">
        <v>0</v>
      </c>
      <c r="R14" s="85">
        <v>0</v>
      </c>
      <c r="S14" s="87">
        <v>0</v>
      </c>
      <c r="T14" s="89">
        <v>0</v>
      </c>
      <c r="U14" s="85">
        <v>0</v>
      </c>
      <c r="V14" s="86">
        <v>0</v>
      </c>
      <c r="W14" s="84">
        <v>0</v>
      </c>
      <c r="X14" s="85">
        <v>0</v>
      </c>
      <c r="Y14" s="87">
        <v>0</v>
      </c>
      <c r="Z14" s="89">
        <v>0</v>
      </c>
      <c r="AA14" s="86">
        <v>0</v>
      </c>
      <c r="AB14" s="84">
        <v>0</v>
      </c>
      <c r="AC14" s="87">
        <v>0</v>
      </c>
      <c r="AD14" s="89">
        <v>0</v>
      </c>
      <c r="AE14" s="87">
        <v>0</v>
      </c>
      <c r="AF14" s="164">
        <f t="shared" si="0"/>
        <v>0</v>
      </c>
    </row>
    <row r="15" spans="2:32" s="57" customFormat="1" ht="17.399999999999999" customHeight="1">
      <c r="B15" s="154" t="s">
        <v>56</v>
      </c>
      <c r="C15" s="143"/>
      <c r="D15" s="46"/>
      <c r="E15" s="145"/>
      <c r="F15" s="62">
        <v>0</v>
      </c>
      <c r="G15" s="63" t="e">
        <f>F15*100/$F$20</f>
        <v>#DIV/0!</v>
      </c>
      <c r="H15" s="84">
        <v>0</v>
      </c>
      <c r="I15" s="85">
        <v>0</v>
      </c>
      <c r="J15" s="87">
        <v>0</v>
      </c>
      <c r="K15" s="89">
        <v>0</v>
      </c>
      <c r="L15" s="86">
        <v>0</v>
      </c>
      <c r="M15" s="211">
        <v>0</v>
      </c>
      <c r="N15" s="89">
        <v>0</v>
      </c>
      <c r="O15" s="85">
        <v>0</v>
      </c>
      <c r="P15" s="86">
        <v>0</v>
      </c>
      <c r="Q15" s="84">
        <v>0</v>
      </c>
      <c r="R15" s="85">
        <v>0</v>
      </c>
      <c r="S15" s="87">
        <v>0</v>
      </c>
      <c r="T15" s="89">
        <v>0</v>
      </c>
      <c r="U15" s="85">
        <v>0</v>
      </c>
      <c r="V15" s="86">
        <v>0</v>
      </c>
      <c r="W15" s="84">
        <v>0</v>
      </c>
      <c r="X15" s="85">
        <v>0</v>
      </c>
      <c r="Y15" s="87">
        <v>0</v>
      </c>
      <c r="Z15" s="89">
        <v>0</v>
      </c>
      <c r="AA15" s="86">
        <v>0</v>
      </c>
      <c r="AB15" s="84">
        <v>0</v>
      </c>
      <c r="AC15" s="87">
        <v>0</v>
      </c>
      <c r="AD15" s="89">
        <v>0</v>
      </c>
      <c r="AE15" s="87">
        <v>0</v>
      </c>
      <c r="AF15" s="164">
        <f t="shared" si="0"/>
        <v>0</v>
      </c>
    </row>
    <row r="16" spans="2:32" s="57" customFormat="1" ht="17.399999999999999" customHeight="1">
      <c r="B16" s="154" t="s">
        <v>57</v>
      </c>
      <c r="C16" s="143"/>
      <c r="D16" s="46"/>
      <c r="E16" s="146"/>
      <c r="F16" s="62">
        <v>0</v>
      </c>
      <c r="G16" s="63" t="e">
        <f>F16*100/$F$20</f>
        <v>#DIV/0!</v>
      </c>
      <c r="H16" s="84">
        <v>0</v>
      </c>
      <c r="I16" s="85">
        <v>0</v>
      </c>
      <c r="J16" s="87">
        <v>0</v>
      </c>
      <c r="K16" s="89">
        <v>0</v>
      </c>
      <c r="L16" s="86">
        <v>0</v>
      </c>
      <c r="M16" s="211">
        <v>0</v>
      </c>
      <c r="N16" s="89">
        <v>0</v>
      </c>
      <c r="O16" s="85">
        <v>0</v>
      </c>
      <c r="P16" s="86">
        <v>0</v>
      </c>
      <c r="Q16" s="84">
        <v>0</v>
      </c>
      <c r="R16" s="85">
        <v>0</v>
      </c>
      <c r="S16" s="87">
        <v>0</v>
      </c>
      <c r="T16" s="89">
        <v>0</v>
      </c>
      <c r="U16" s="85">
        <v>0</v>
      </c>
      <c r="V16" s="86">
        <v>0</v>
      </c>
      <c r="W16" s="84">
        <v>0</v>
      </c>
      <c r="X16" s="85">
        <v>0</v>
      </c>
      <c r="Y16" s="87">
        <v>0</v>
      </c>
      <c r="Z16" s="89">
        <v>0</v>
      </c>
      <c r="AA16" s="86">
        <v>0</v>
      </c>
      <c r="AB16" s="84">
        <v>0</v>
      </c>
      <c r="AC16" s="87">
        <v>0</v>
      </c>
      <c r="AD16" s="89">
        <v>0</v>
      </c>
      <c r="AE16" s="87">
        <v>0</v>
      </c>
      <c r="AF16" s="164">
        <f t="shared" si="0"/>
        <v>0</v>
      </c>
    </row>
    <row r="17" spans="2:32" s="57" customFormat="1" ht="17.399999999999999" customHeight="1">
      <c r="B17" s="154" t="s">
        <v>58</v>
      </c>
      <c r="C17" s="143"/>
      <c r="D17" s="46"/>
      <c r="E17" s="145"/>
      <c r="F17" s="62">
        <v>0</v>
      </c>
      <c r="G17" s="63" t="e">
        <f>F17*100/$F$20</f>
        <v>#DIV/0!</v>
      </c>
      <c r="H17" s="84">
        <v>0</v>
      </c>
      <c r="I17" s="85">
        <v>0</v>
      </c>
      <c r="J17" s="87">
        <v>0</v>
      </c>
      <c r="K17" s="89">
        <v>0</v>
      </c>
      <c r="L17" s="86">
        <v>0</v>
      </c>
      <c r="M17" s="211">
        <v>0</v>
      </c>
      <c r="N17" s="89">
        <v>0</v>
      </c>
      <c r="O17" s="85">
        <v>0</v>
      </c>
      <c r="P17" s="86">
        <v>0</v>
      </c>
      <c r="Q17" s="84">
        <v>0</v>
      </c>
      <c r="R17" s="85">
        <v>0</v>
      </c>
      <c r="S17" s="87">
        <v>0</v>
      </c>
      <c r="T17" s="89">
        <v>0</v>
      </c>
      <c r="U17" s="85">
        <v>0</v>
      </c>
      <c r="V17" s="86">
        <v>0</v>
      </c>
      <c r="W17" s="84">
        <v>0</v>
      </c>
      <c r="X17" s="85">
        <v>0</v>
      </c>
      <c r="Y17" s="87">
        <v>0</v>
      </c>
      <c r="Z17" s="89">
        <v>0</v>
      </c>
      <c r="AA17" s="86">
        <v>0</v>
      </c>
      <c r="AB17" s="84">
        <v>0</v>
      </c>
      <c r="AC17" s="87">
        <v>0</v>
      </c>
      <c r="AD17" s="89">
        <v>0</v>
      </c>
      <c r="AE17" s="87">
        <v>0</v>
      </c>
      <c r="AF17" s="164">
        <f t="shared" si="0"/>
        <v>0</v>
      </c>
    </row>
    <row r="18" spans="2:32" s="57" customFormat="1" ht="17.399999999999999" customHeight="1">
      <c r="B18" s="154" t="s">
        <v>59</v>
      </c>
      <c r="C18" s="143"/>
      <c r="D18" s="46"/>
      <c r="E18" s="145"/>
      <c r="F18" s="62">
        <v>0</v>
      </c>
      <c r="G18" s="63" t="e">
        <f>F18*100/$F$20</f>
        <v>#DIV/0!</v>
      </c>
      <c r="H18" s="84">
        <v>0</v>
      </c>
      <c r="I18" s="85">
        <v>0</v>
      </c>
      <c r="J18" s="87">
        <v>0</v>
      </c>
      <c r="K18" s="89">
        <v>0</v>
      </c>
      <c r="L18" s="86">
        <v>0</v>
      </c>
      <c r="M18" s="211">
        <v>0</v>
      </c>
      <c r="N18" s="89">
        <v>0</v>
      </c>
      <c r="O18" s="85">
        <v>0</v>
      </c>
      <c r="P18" s="86">
        <v>0</v>
      </c>
      <c r="Q18" s="84">
        <v>0</v>
      </c>
      <c r="R18" s="85">
        <v>0</v>
      </c>
      <c r="S18" s="87">
        <v>0</v>
      </c>
      <c r="T18" s="89">
        <v>0</v>
      </c>
      <c r="U18" s="85">
        <v>0</v>
      </c>
      <c r="V18" s="86">
        <v>0</v>
      </c>
      <c r="W18" s="84">
        <v>0</v>
      </c>
      <c r="X18" s="85">
        <v>0</v>
      </c>
      <c r="Y18" s="87">
        <v>0</v>
      </c>
      <c r="Z18" s="89">
        <v>0</v>
      </c>
      <c r="AA18" s="86">
        <v>0</v>
      </c>
      <c r="AB18" s="84">
        <v>0</v>
      </c>
      <c r="AC18" s="87">
        <v>0</v>
      </c>
      <c r="AD18" s="89">
        <v>0</v>
      </c>
      <c r="AE18" s="87">
        <v>0</v>
      </c>
      <c r="AF18" s="164">
        <f t="shared" si="0"/>
        <v>0</v>
      </c>
    </row>
    <row r="19" spans="2:32" s="57" customFormat="1" ht="19.8" customHeight="1" thickBot="1">
      <c r="B19" s="154" t="s">
        <v>60</v>
      </c>
      <c r="C19" s="143"/>
      <c r="D19" s="47"/>
      <c r="E19" s="146"/>
      <c r="F19" s="62">
        <v>0</v>
      </c>
      <c r="G19" s="63" t="e">
        <f>F19*100/$F$20</f>
        <v>#DIV/0!</v>
      </c>
      <c r="H19" s="84">
        <v>0</v>
      </c>
      <c r="I19" s="85">
        <v>0</v>
      </c>
      <c r="J19" s="87">
        <v>0</v>
      </c>
      <c r="K19" s="99">
        <v>0</v>
      </c>
      <c r="L19" s="96">
        <v>0</v>
      </c>
      <c r="M19" s="212">
        <v>0</v>
      </c>
      <c r="N19" s="99">
        <v>0</v>
      </c>
      <c r="O19" s="95">
        <v>0</v>
      </c>
      <c r="P19" s="96">
        <v>0</v>
      </c>
      <c r="Q19" s="94">
        <v>0</v>
      </c>
      <c r="R19" s="95">
        <v>0</v>
      </c>
      <c r="S19" s="97">
        <v>0</v>
      </c>
      <c r="T19" s="99">
        <v>0</v>
      </c>
      <c r="U19" s="95">
        <v>0</v>
      </c>
      <c r="V19" s="96">
        <v>0</v>
      </c>
      <c r="W19" s="94">
        <v>0</v>
      </c>
      <c r="X19" s="95">
        <v>0</v>
      </c>
      <c r="Y19" s="97">
        <v>0</v>
      </c>
      <c r="Z19" s="99">
        <v>0</v>
      </c>
      <c r="AA19" s="96">
        <v>0</v>
      </c>
      <c r="AB19" s="94">
        <v>0</v>
      </c>
      <c r="AC19" s="97">
        <v>0</v>
      </c>
      <c r="AD19" s="99">
        <v>0</v>
      </c>
      <c r="AE19" s="97">
        <v>0</v>
      </c>
      <c r="AF19" s="165">
        <f t="shared" si="0"/>
        <v>0</v>
      </c>
    </row>
    <row r="20" spans="2:32" s="57" customFormat="1" ht="16.5" customHeight="1" thickBot="1">
      <c r="B20" s="131"/>
      <c r="C20" s="132"/>
      <c r="D20" s="132"/>
      <c r="E20" s="133"/>
      <c r="F20" s="110">
        <f t="shared" ref="F20:AE20" si="1">SUM(F10:F19)</f>
        <v>0</v>
      </c>
      <c r="G20" s="111" t="e">
        <f t="shared" si="1"/>
        <v>#DIV/0!</v>
      </c>
      <c r="H20" s="49">
        <f t="shared" si="1"/>
        <v>0</v>
      </c>
      <c r="I20" s="112">
        <f t="shared" si="1"/>
        <v>0</v>
      </c>
      <c r="J20" s="112">
        <f t="shared" si="1"/>
        <v>0</v>
      </c>
      <c r="K20" s="112">
        <f t="shared" si="1"/>
        <v>0</v>
      </c>
      <c r="L20" s="213">
        <f t="shared" si="1"/>
        <v>0</v>
      </c>
      <c r="M20" s="50">
        <f t="shared" si="1"/>
        <v>0</v>
      </c>
      <c r="N20" s="117">
        <f t="shared" si="1"/>
        <v>0</v>
      </c>
      <c r="O20" s="112">
        <f t="shared" si="1"/>
        <v>0</v>
      </c>
      <c r="P20" s="213">
        <f t="shared" si="1"/>
        <v>0</v>
      </c>
      <c r="Q20" s="49">
        <f t="shared" si="1"/>
        <v>0</v>
      </c>
      <c r="R20" s="112">
        <f t="shared" si="1"/>
        <v>0</v>
      </c>
      <c r="S20" s="113">
        <f t="shared" si="1"/>
        <v>0</v>
      </c>
      <c r="T20" s="117">
        <f>SUM(T10:T19)</f>
        <v>0</v>
      </c>
      <c r="U20" s="112">
        <f t="shared" si="1"/>
        <v>0</v>
      </c>
      <c r="V20" s="213">
        <f t="shared" si="1"/>
        <v>0</v>
      </c>
      <c r="W20" s="49">
        <f t="shared" si="1"/>
        <v>0</v>
      </c>
      <c r="X20" s="112">
        <f t="shared" si="1"/>
        <v>0</v>
      </c>
      <c r="Y20" s="113">
        <f t="shared" si="1"/>
        <v>0</v>
      </c>
      <c r="Z20" s="117">
        <f t="shared" si="1"/>
        <v>0</v>
      </c>
      <c r="AA20" s="213">
        <f t="shared" si="1"/>
        <v>0</v>
      </c>
      <c r="AB20" s="49">
        <f t="shared" si="1"/>
        <v>0</v>
      </c>
      <c r="AC20" s="113">
        <f t="shared" si="1"/>
        <v>0</v>
      </c>
      <c r="AD20" s="117">
        <f t="shared" si="1"/>
        <v>0</v>
      </c>
      <c r="AE20" s="113">
        <f t="shared" si="1"/>
        <v>0</v>
      </c>
      <c r="AF20" s="118">
        <f t="shared" si="0"/>
        <v>0</v>
      </c>
    </row>
    <row r="21" spans="2:32" s="255" customFormat="1" ht="13.8">
      <c r="G21" s="256" t="s">
        <v>34</v>
      </c>
      <c r="J21" s="255">
        <f>SUM(H20:J20)</f>
        <v>0</v>
      </c>
      <c r="K21" s="256"/>
      <c r="L21" s="256">
        <f>SUM(K20:L20)</f>
        <v>0</v>
      </c>
      <c r="M21" s="256">
        <f>M20</f>
        <v>0</v>
      </c>
      <c r="N21" s="256"/>
      <c r="O21" s="256"/>
      <c r="P21" s="256">
        <f>SUM(N20:P20)</f>
        <v>0</v>
      </c>
      <c r="S21" s="255">
        <f>SUM(Q20:S20)</f>
        <v>0</v>
      </c>
      <c r="U21" s="256"/>
      <c r="V21" s="255">
        <f>SUM(T20:V20)</f>
        <v>0</v>
      </c>
      <c r="Y21" s="255">
        <f>SUM(W20:Y20)</f>
        <v>0</v>
      </c>
      <c r="AA21" s="255">
        <f>SUM(Z20:AA20)</f>
        <v>0</v>
      </c>
      <c r="AC21" s="257">
        <f>SUM(AB20:AC20)</f>
        <v>0</v>
      </c>
      <c r="AE21" s="255">
        <f>SUM(AD20:AE20)</f>
        <v>0</v>
      </c>
      <c r="AF21" s="257"/>
    </row>
    <row r="22" spans="2:32" s="134" customFormat="1"/>
    <row r="23" spans="2:32" s="134" customFormat="1"/>
    <row r="24" spans="2:32">
      <c r="B24" s="134"/>
    </row>
  </sheetData>
  <mergeCells count="11">
    <mergeCell ref="H6:AF6"/>
    <mergeCell ref="F7:G7"/>
    <mergeCell ref="H7:J7"/>
    <mergeCell ref="K7:L7"/>
    <mergeCell ref="N7:P7"/>
    <mergeCell ref="Q7:S7"/>
    <mergeCell ref="T7:V7"/>
    <mergeCell ref="W7:Y7"/>
    <mergeCell ref="Z7:AA7"/>
    <mergeCell ref="AB7:AC7"/>
    <mergeCell ref="AD7:A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F6D22-3201-49E2-B80D-C3F0CC77B614}">
  <dimension ref="B2:AH26"/>
  <sheetViews>
    <sheetView workbookViewId="0">
      <selection activeCell="AE10" sqref="AE10"/>
    </sheetView>
  </sheetViews>
  <sheetFormatPr defaultRowHeight="12"/>
  <cols>
    <col min="1" max="1" width="8.88671875" style="38"/>
    <col min="2" max="2" width="7" style="38" customWidth="1"/>
    <col min="3" max="3" width="33.44140625" style="38" customWidth="1"/>
    <col min="4" max="4" width="4.33203125" style="38" customWidth="1"/>
    <col min="5" max="5" width="4.5546875" style="38" customWidth="1"/>
    <col min="6" max="6" width="4.44140625" style="38" customWidth="1"/>
    <col min="7" max="7" width="4.33203125" style="38" customWidth="1"/>
    <col min="8" max="8" width="3.88671875" style="38" customWidth="1"/>
    <col min="9" max="9" width="6.109375" style="38" customWidth="1"/>
    <col min="10" max="15" width="4.33203125" style="38" customWidth="1"/>
    <col min="16" max="16" width="4.6640625" style="38" customWidth="1"/>
    <col min="17" max="17" width="4.33203125" style="38" customWidth="1"/>
    <col min="18" max="18" width="4.21875" style="38" customWidth="1"/>
    <col min="19" max="19" width="4.44140625" style="38" customWidth="1"/>
    <col min="20" max="20" width="4.77734375" style="38" customWidth="1"/>
    <col min="21" max="21" width="4.5546875" style="38" customWidth="1"/>
    <col min="22" max="22" width="4.21875" style="38" customWidth="1"/>
    <col min="23" max="23" width="4.44140625" style="38" customWidth="1"/>
    <col min="24" max="24" width="4.21875" style="38" customWidth="1"/>
    <col min="25" max="25" width="4.33203125" style="38" customWidth="1"/>
    <col min="26" max="26" width="4.77734375" style="38" customWidth="1"/>
    <col min="27" max="27" width="4.5546875" style="38" customWidth="1"/>
    <col min="28" max="28" width="13.44140625" style="38" customWidth="1"/>
    <col min="29" max="16384" width="8.88671875" style="38"/>
  </cols>
  <sheetData>
    <row r="2" spans="2:34" s="54" customFormat="1" ht="21.6" customHeight="1">
      <c r="B2" s="150" t="s">
        <v>215</v>
      </c>
      <c r="C2" s="136"/>
      <c r="D2" s="52"/>
      <c r="E2" s="52"/>
      <c r="F2" s="52"/>
      <c r="G2" s="52"/>
      <c r="H2" s="53"/>
      <c r="I2" s="52"/>
      <c r="J2" s="52"/>
      <c r="K2" s="52"/>
      <c r="L2" s="52"/>
      <c r="M2" s="52"/>
      <c r="N2" s="52"/>
      <c r="O2" s="52"/>
      <c r="P2" s="52"/>
      <c r="Q2" s="52"/>
      <c r="R2" s="52"/>
      <c r="S2" s="53"/>
      <c r="T2" s="53"/>
      <c r="U2" s="52"/>
      <c r="V2" s="53"/>
      <c r="W2" s="53"/>
      <c r="X2" s="53"/>
      <c r="Y2" s="52"/>
      <c r="Z2" s="52"/>
      <c r="AA2" s="52"/>
      <c r="AB2" s="53"/>
    </row>
    <row r="3" spans="2:34" s="53" customFormat="1" ht="14.25" customHeight="1">
      <c r="B3" s="135" t="s">
        <v>108</v>
      </c>
      <c r="C3" s="161" t="s">
        <v>110</v>
      </c>
      <c r="D3" s="147" t="s">
        <v>220</v>
      </c>
      <c r="F3" s="161" t="s">
        <v>224</v>
      </c>
      <c r="H3" s="147" t="s">
        <v>49</v>
      </c>
      <c r="I3" s="55"/>
      <c r="J3" s="55"/>
      <c r="K3" s="55"/>
      <c r="L3" s="55"/>
      <c r="M3" s="321" t="s">
        <v>222</v>
      </c>
      <c r="N3" s="321"/>
      <c r="O3" s="55"/>
      <c r="P3" s="55"/>
      <c r="Q3" s="55"/>
      <c r="R3" s="1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</row>
    <row r="4" spans="2:34" s="134" customFormat="1" ht="13.2">
      <c r="B4" s="148" t="s">
        <v>109</v>
      </c>
      <c r="C4" s="162" t="s">
        <v>110</v>
      </c>
      <c r="D4" s="149" t="s">
        <v>221</v>
      </c>
      <c r="F4" s="162" t="s">
        <v>222</v>
      </c>
      <c r="H4" s="149" t="s">
        <v>223</v>
      </c>
      <c r="M4" s="162" t="s">
        <v>222</v>
      </c>
      <c r="N4" s="162"/>
    </row>
    <row r="5" spans="2:34" s="134" customFormat="1" ht="12.6" thickBot="1">
      <c r="B5" s="148"/>
      <c r="C5" s="162"/>
    </row>
    <row r="6" spans="2:34" s="57" customFormat="1" ht="16.2" customHeight="1" thickBot="1">
      <c r="B6" s="2"/>
      <c r="C6" s="2"/>
      <c r="D6" s="304" t="s">
        <v>131</v>
      </c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14"/>
    </row>
    <row r="7" spans="2:34" s="2" customFormat="1" ht="16.8" customHeight="1" thickBot="1">
      <c r="B7" s="138"/>
      <c r="C7" s="126"/>
      <c r="D7" s="313" t="s">
        <v>113</v>
      </c>
      <c r="E7" s="308"/>
      <c r="F7" s="309"/>
      <c r="G7" s="308" t="s">
        <v>114</v>
      </c>
      <c r="H7" s="308"/>
      <c r="I7" s="216" t="s">
        <v>115</v>
      </c>
      <c r="J7" s="308" t="s">
        <v>116</v>
      </c>
      <c r="K7" s="308"/>
      <c r="L7" s="308"/>
      <c r="M7" s="313" t="s">
        <v>118</v>
      </c>
      <c r="N7" s="308"/>
      <c r="O7" s="309"/>
      <c r="P7" s="308" t="s">
        <v>117</v>
      </c>
      <c r="Q7" s="308"/>
      <c r="R7" s="308"/>
      <c r="S7" s="313" t="s">
        <v>119</v>
      </c>
      <c r="T7" s="308"/>
      <c r="U7" s="309"/>
      <c r="V7" s="308" t="s">
        <v>120</v>
      </c>
      <c r="W7" s="308"/>
      <c r="X7" s="313" t="s">
        <v>121</v>
      </c>
      <c r="Y7" s="309"/>
      <c r="Z7" s="308" t="s">
        <v>122</v>
      </c>
      <c r="AA7" s="309"/>
      <c r="AB7" s="31" t="s">
        <v>111</v>
      </c>
    </row>
    <row r="8" spans="2:34" s="2" customFormat="1" ht="16.8" customHeight="1">
      <c r="B8" s="139" t="s">
        <v>219</v>
      </c>
      <c r="C8" s="140" t="s">
        <v>217</v>
      </c>
      <c r="D8" s="218">
        <v>1.1000000000000001</v>
      </c>
      <c r="E8" s="219">
        <v>1.2</v>
      </c>
      <c r="F8" s="220">
        <v>1.3</v>
      </c>
      <c r="G8" s="221">
        <v>2.1</v>
      </c>
      <c r="H8" s="222">
        <v>2.2000000000000002</v>
      </c>
      <c r="I8" s="223">
        <v>3.1</v>
      </c>
      <c r="J8" s="221">
        <v>4.0999999999999996</v>
      </c>
      <c r="K8" s="219">
        <v>4.2</v>
      </c>
      <c r="L8" s="222">
        <v>4.3</v>
      </c>
      <c r="M8" s="218">
        <v>5.0999999999999996</v>
      </c>
      <c r="N8" s="219">
        <v>5.2</v>
      </c>
      <c r="O8" s="220">
        <v>5.3</v>
      </c>
      <c r="P8" s="221">
        <v>6.1</v>
      </c>
      <c r="Q8" s="219">
        <v>6.2</v>
      </c>
      <c r="R8" s="222">
        <v>6.3</v>
      </c>
      <c r="S8" s="218">
        <v>7.1</v>
      </c>
      <c r="T8" s="219">
        <v>7.2</v>
      </c>
      <c r="U8" s="220">
        <v>7.3</v>
      </c>
      <c r="V8" s="221">
        <v>8.1</v>
      </c>
      <c r="W8" s="222">
        <v>8.1999999999999993</v>
      </c>
      <c r="X8" s="218">
        <v>9.1</v>
      </c>
      <c r="Y8" s="220">
        <v>9.1999999999999993</v>
      </c>
      <c r="Z8" s="221">
        <v>10.1</v>
      </c>
      <c r="AA8" s="220">
        <v>10.199999999999999</v>
      </c>
      <c r="AB8" s="209" t="s">
        <v>112</v>
      </c>
    </row>
    <row r="9" spans="2:34" s="2" customFormat="1" ht="15.6" customHeight="1" thickBot="1">
      <c r="B9" s="128"/>
      <c r="C9" s="129"/>
      <c r="D9" s="310">
        <v>0</v>
      </c>
      <c r="E9" s="311"/>
      <c r="F9" s="312"/>
      <c r="G9" s="311">
        <v>0</v>
      </c>
      <c r="H9" s="311"/>
      <c r="I9" s="227">
        <v>0</v>
      </c>
      <c r="J9" s="311">
        <v>0</v>
      </c>
      <c r="K9" s="311"/>
      <c r="L9" s="311"/>
      <c r="M9" s="310">
        <v>0</v>
      </c>
      <c r="N9" s="311"/>
      <c r="O9" s="312"/>
      <c r="P9" s="311">
        <v>0</v>
      </c>
      <c r="Q9" s="311"/>
      <c r="R9" s="311"/>
      <c r="S9" s="310">
        <v>0</v>
      </c>
      <c r="T9" s="311"/>
      <c r="U9" s="312"/>
      <c r="V9" s="311">
        <v>0</v>
      </c>
      <c r="W9" s="311"/>
      <c r="X9" s="310">
        <v>0</v>
      </c>
      <c r="Y9" s="312"/>
      <c r="Z9" s="311">
        <v>0</v>
      </c>
      <c r="AA9" s="312"/>
      <c r="AB9" s="327">
        <f t="shared" ref="AB9:AB20" si="0">SUM(D9:AA9)</f>
        <v>0</v>
      </c>
    </row>
    <row r="10" spans="2:34" s="57" customFormat="1" ht="21" customHeight="1">
      <c r="B10" s="153"/>
      <c r="C10" s="142"/>
      <c r="D10" s="72">
        <v>0</v>
      </c>
      <c r="E10" s="70">
        <v>0</v>
      </c>
      <c r="F10" s="73">
        <v>0</v>
      </c>
      <c r="G10" s="69">
        <v>0</v>
      </c>
      <c r="H10" s="77">
        <v>0</v>
      </c>
      <c r="I10" s="217">
        <v>0</v>
      </c>
      <c r="J10" s="69">
        <v>0</v>
      </c>
      <c r="K10" s="70">
        <v>0</v>
      </c>
      <c r="L10" s="77">
        <v>0</v>
      </c>
      <c r="M10" s="72">
        <v>0</v>
      </c>
      <c r="N10" s="70">
        <v>0</v>
      </c>
      <c r="O10" s="73">
        <v>0</v>
      </c>
      <c r="P10" s="69">
        <v>0</v>
      </c>
      <c r="Q10" s="70">
        <v>0</v>
      </c>
      <c r="R10" s="77">
        <v>0</v>
      </c>
      <c r="S10" s="72">
        <v>0</v>
      </c>
      <c r="T10" s="70">
        <v>0</v>
      </c>
      <c r="U10" s="73">
        <v>0</v>
      </c>
      <c r="V10" s="69">
        <v>0</v>
      </c>
      <c r="W10" s="77">
        <v>0</v>
      </c>
      <c r="X10" s="72">
        <v>0</v>
      </c>
      <c r="Y10" s="73">
        <v>0</v>
      </c>
      <c r="Z10" s="69">
        <v>0</v>
      </c>
      <c r="AA10" s="73">
        <v>0</v>
      </c>
      <c r="AB10" s="164">
        <f t="shared" si="0"/>
        <v>0</v>
      </c>
    </row>
    <row r="11" spans="2:34" s="57" customFormat="1" ht="20.399999999999999" customHeight="1">
      <c r="B11" s="154"/>
      <c r="C11" s="143"/>
      <c r="D11" s="84">
        <v>0</v>
      </c>
      <c r="E11" s="85">
        <v>0</v>
      </c>
      <c r="F11" s="87">
        <v>0</v>
      </c>
      <c r="G11" s="89">
        <v>0</v>
      </c>
      <c r="H11" s="86">
        <v>0</v>
      </c>
      <c r="I11" s="211">
        <v>0</v>
      </c>
      <c r="J11" s="89">
        <v>0</v>
      </c>
      <c r="K11" s="85">
        <v>0</v>
      </c>
      <c r="L11" s="86">
        <v>0</v>
      </c>
      <c r="M11" s="84">
        <v>0</v>
      </c>
      <c r="N11" s="85">
        <v>0</v>
      </c>
      <c r="O11" s="87">
        <v>0</v>
      </c>
      <c r="P11" s="89">
        <v>0</v>
      </c>
      <c r="Q11" s="85">
        <v>0</v>
      </c>
      <c r="R11" s="86">
        <v>0</v>
      </c>
      <c r="S11" s="84">
        <v>0</v>
      </c>
      <c r="T11" s="85">
        <v>0</v>
      </c>
      <c r="U11" s="87">
        <v>0</v>
      </c>
      <c r="V11" s="89">
        <v>0</v>
      </c>
      <c r="W11" s="86">
        <v>0</v>
      </c>
      <c r="X11" s="84">
        <v>0</v>
      </c>
      <c r="Y11" s="87">
        <v>0</v>
      </c>
      <c r="Z11" s="89">
        <v>0</v>
      </c>
      <c r="AA11" s="87">
        <v>0</v>
      </c>
      <c r="AB11" s="164">
        <f t="shared" si="0"/>
        <v>0</v>
      </c>
    </row>
    <row r="12" spans="2:34" s="57" customFormat="1" ht="19.5" customHeight="1">
      <c r="B12" s="154"/>
      <c r="C12" s="143"/>
      <c r="D12" s="84">
        <v>0</v>
      </c>
      <c r="E12" s="85">
        <v>0</v>
      </c>
      <c r="F12" s="87">
        <v>0</v>
      </c>
      <c r="G12" s="89">
        <v>0</v>
      </c>
      <c r="H12" s="86">
        <v>0</v>
      </c>
      <c r="I12" s="211">
        <v>0</v>
      </c>
      <c r="J12" s="89">
        <v>0</v>
      </c>
      <c r="K12" s="85">
        <v>0</v>
      </c>
      <c r="L12" s="86">
        <v>0</v>
      </c>
      <c r="M12" s="84">
        <v>0</v>
      </c>
      <c r="N12" s="85">
        <v>0</v>
      </c>
      <c r="O12" s="87">
        <v>0</v>
      </c>
      <c r="P12" s="89">
        <v>0</v>
      </c>
      <c r="Q12" s="85">
        <v>0</v>
      </c>
      <c r="R12" s="86">
        <v>0</v>
      </c>
      <c r="S12" s="84">
        <v>0</v>
      </c>
      <c r="T12" s="85">
        <v>0</v>
      </c>
      <c r="U12" s="87">
        <v>0</v>
      </c>
      <c r="V12" s="89">
        <v>0</v>
      </c>
      <c r="W12" s="86">
        <v>0</v>
      </c>
      <c r="X12" s="84">
        <v>0</v>
      </c>
      <c r="Y12" s="87">
        <v>0</v>
      </c>
      <c r="Z12" s="89">
        <v>0</v>
      </c>
      <c r="AA12" s="87">
        <v>0</v>
      </c>
      <c r="AB12" s="164">
        <f t="shared" si="0"/>
        <v>0</v>
      </c>
    </row>
    <row r="13" spans="2:34" s="57" customFormat="1" ht="19.8" customHeight="1">
      <c r="B13" s="154"/>
      <c r="C13" s="143"/>
      <c r="D13" s="84">
        <v>0</v>
      </c>
      <c r="E13" s="85">
        <v>0</v>
      </c>
      <c r="F13" s="87">
        <v>0</v>
      </c>
      <c r="G13" s="89">
        <v>0</v>
      </c>
      <c r="H13" s="86">
        <v>0</v>
      </c>
      <c r="I13" s="211">
        <v>0</v>
      </c>
      <c r="J13" s="89">
        <v>0</v>
      </c>
      <c r="K13" s="85">
        <v>0</v>
      </c>
      <c r="L13" s="86">
        <v>0</v>
      </c>
      <c r="M13" s="84">
        <v>0</v>
      </c>
      <c r="N13" s="85">
        <v>0</v>
      </c>
      <c r="O13" s="87">
        <v>0</v>
      </c>
      <c r="P13" s="89">
        <v>0</v>
      </c>
      <c r="Q13" s="85">
        <v>0</v>
      </c>
      <c r="R13" s="86">
        <v>0</v>
      </c>
      <c r="S13" s="84">
        <v>0</v>
      </c>
      <c r="T13" s="85">
        <v>0</v>
      </c>
      <c r="U13" s="87">
        <v>0</v>
      </c>
      <c r="V13" s="89">
        <v>0</v>
      </c>
      <c r="W13" s="86">
        <v>0</v>
      </c>
      <c r="X13" s="84">
        <v>0</v>
      </c>
      <c r="Y13" s="87">
        <v>0</v>
      </c>
      <c r="Z13" s="89">
        <v>0</v>
      </c>
      <c r="AA13" s="87">
        <v>0</v>
      </c>
      <c r="AB13" s="164">
        <f t="shared" si="0"/>
        <v>0</v>
      </c>
    </row>
    <row r="14" spans="2:34" s="57" customFormat="1" ht="17.399999999999999" customHeight="1">
      <c r="B14" s="154"/>
      <c r="C14" s="143"/>
      <c r="D14" s="84">
        <v>0</v>
      </c>
      <c r="E14" s="85">
        <v>0</v>
      </c>
      <c r="F14" s="87">
        <v>0</v>
      </c>
      <c r="G14" s="89">
        <v>0</v>
      </c>
      <c r="H14" s="86">
        <v>0</v>
      </c>
      <c r="I14" s="211">
        <v>0</v>
      </c>
      <c r="J14" s="89">
        <v>0</v>
      </c>
      <c r="K14" s="85">
        <v>0</v>
      </c>
      <c r="L14" s="86">
        <v>0</v>
      </c>
      <c r="M14" s="84">
        <v>0</v>
      </c>
      <c r="N14" s="85">
        <v>0</v>
      </c>
      <c r="O14" s="87">
        <v>0</v>
      </c>
      <c r="P14" s="89">
        <v>0</v>
      </c>
      <c r="Q14" s="85">
        <v>0</v>
      </c>
      <c r="R14" s="86">
        <v>0</v>
      </c>
      <c r="S14" s="84">
        <v>0</v>
      </c>
      <c r="T14" s="85">
        <v>0</v>
      </c>
      <c r="U14" s="87">
        <v>0</v>
      </c>
      <c r="V14" s="89">
        <v>0</v>
      </c>
      <c r="W14" s="86">
        <v>0</v>
      </c>
      <c r="X14" s="84">
        <v>0</v>
      </c>
      <c r="Y14" s="87">
        <v>0</v>
      </c>
      <c r="Z14" s="89">
        <v>0</v>
      </c>
      <c r="AA14" s="87">
        <v>0</v>
      </c>
      <c r="AB14" s="164">
        <f t="shared" si="0"/>
        <v>0</v>
      </c>
    </row>
    <row r="15" spans="2:34" s="57" customFormat="1" ht="17.399999999999999" customHeight="1">
      <c r="B15" s="154"/>
      <c r="C15" s="143"/>
      <c r="D15" s="84">
        <v>0</v>
      </c>
      <c r="E15" s="85">
        <v>0</v>
      </c>
      <c r="F15" s="87">
        <v>0</v>
      </c>
      <c r="G15" s="89">
        <v>0</v>
      </c>
      <c r="H15" s="86">
        <v>0</v>
      </c>
      <c r="I15" s="211">
        <v>0</v>
      </c>
      <c r="J15" s="89">
        <v>0</v>
      </c>
      <c r="K15" s="85">
        <v>0</v>
      </c>
      <c r="L15" s="86">
        <v>0</v>
      </c>
      <c r="M15" s="84">
        <v>0</v>
      </c>
      <c r="N15" s="85">
        <v>0</v>
      </c>
      <c r="O15" s="87">
        <v>0</v>
      </c>
      <c r="P15" s="89">
        <v>0</v>
      </c>
      <c r="Q15" s="85">
        <v>0</v>
      </c>
      <c r="R15" s="86">
        <v>0</v>
      </c>
      <c r="S15" s="84">
        <v>0</v>
      </c>
      <c r="T15" s="85">
        <v>0</v>
      </c>
      <c r="U15" s="87">
        <v>0</v>
      </c>
      <c r="V15" s="89">
        <v>0</v>
      </c>
      <c r="W15" s="86">
        <v>0</v>
      </c>
      <c r="X15" s="84">
        <v>0</v>
      </c>
      <c r="Y15" s="87">
        <v>0</v>
      </c>
      <c r="Z15" s="89">
        <v>0</v>
      </c>
      <c r="AA15" s="87">
        <v>0</v>
      </c>
      <c r="AB15" s="164">
        <f t="shared" si="0"/>
        <v>0</v>
      </c>
    </row>
    <row r="16" spans="2:34" s="57" customFormat="1" ht="17.399999999999999" customHeight="1">
      <c r="B16" s="154"/>
      <c r="C16" s="143"/>
      <c r="D16" s="84">
        <v>0</v>
      </c>
      <c r="E16" s="85">
        <v>0</v>
      </c>
      <c r="F16" s="87">
        <v>0</v>
      </c>
      <c r="G16" s="89">
        <v>0</v>
      </c>
      <c r="H16" s="86">
        <v>0</v>
      </c>
      <c r="I16" s="211">
        <v>0</v>
      </c>
      <c r="J16" s="89">
        <v>0</v>
      </c>
      <c r="K16" s="85">
        <v>0</v>
      </c>
      <c r="L16" s="86">
        <v>0</v>
      </c>
      <c r="M16" s="84">
        <v>0</v>
      </c>
      <c r="N16" s="85">
        <v>0</v>
      </c>
      <c r="O16" s="87">
        <v>0</v>
      </c>
      <c r="P16" s="89">
        <v>0</v>
      </c>
      <c r="Q16" s="85">
        <v>0</v>
      </c>
      <c r="R16" s="86">
        <v>0</v>
      </c>
      <c r="S16" s="84">
        <v>0</v>
      </c>
      <c r="T16" s="85">
        <v>0</v>
      </c>
      <c r="U16" s="87">
        <v>0</v>
      </c>
      <c r="V16" s="89">
        <v>0</v>
      </c>
      <c r="W16" s="86">
        <v>0</v>
      </c>
      <c r="X16" s="84">
        <v>0</v>
      </c>
      <c r="Y16" s="87">
        <v>0</v>
      </c>
      <c r="Z16" s="89">
        <v>0</v>
      </c>
      <c r="AA16" s="87">
        <v>0</v>
      </c>
      <c r="AB16" s="164">
        <f t="shared" si="0"/>
        <v>0</v>
      </c>
    </row>
    <row r="17" spans="2:28" s="57" customFormat="1" ht="17.399999999999999" customHeight="1">
      <c r="B17" s="154"/>
      <c r="C17" s="143"/>
      <c r="D17" s="84">
        <v>0</v>
      </c>
      <c r="E17" s="85">
        <v>0</v>
      </c>
      <c r="F17" s="87">
        <v>0</v>
      </c>
      <c r="G17" s="89">
        <v>0</v>
      </c>
      <c r="H17" s="86">
        <v>0</v>
      </c>
      <c r="I17" s="211">
        <v>0</v>
      </c>
      <c r="J17" s="89">
        <v>0</v>
      </c>
      <c r="K17" s="85">
        <v>0</v>
      </c>
      <c r="L17" s="86">
        <v>0</v>
      </c>
      <c r="M17" s="84">
        <v>0</v>
      </c>
      <c r="N17" s="85">
        <v>0</v>
      </c>
      <c r="O17" s="87">
        <v>0</v>
      </c>
      <c r="P17" s="89">
        <v>0</v>
      </c>
      <c r="Q17" s="85">
        <v>0</v>
      </c>
      <c r="R17" s="86">
        <v>0</v>
      </c>
      <c r="S17" s="84">
        <v>0</v>
      </c>
      <c r="T17" s="85">
        <v>0</v>
      </c>
      <c r="U17" s="87">
        <v>0</v>
      </c>
      <c r="V17" s="89">
        <v>0</v>
      </c>
      <c r="W17" s="86">
        <v>0</v>
      </c>
      <c r="X17" s="84">
        <v>0</v>
      </c>
      <c r="Y17" s="87">
        <v>0</v>
      </c>
      <c r="Z17" s="89">
        <v>0</v>
      </c>
      <c r="AA17" s="87">
        <v>0</v>
      </c>
      <c r="AB17" s="164">
        <f t="shared" si="0"/>
        <v>0</v>
      </c>
    </row>
    <row r="18" spans="2:28" s="57" customFormat="1" ht="17.399999999999999" customHeight="1">
      <c r="B18" s="154"/>
      <c r="C18" s="143"/>
      <c r="D18" s="84">
        <v>0</v>
      </c>
      <c r="E18" s="85">
        <v>0</v>
      </c>
      <c r="F18" s="87">
        <v>0</v>
      </c>
      <c r="G18" s="89">
        <v>0</v>
      </c>
      <c r="H18" s="86">
        <v>0</v>
      </c>
      <c r="I18" s="211">
        <v>0</v>
      </c>
      <c r="J18" s="89">
        <v>0</v>
      </c>
      <c r="K18" s="85">
        <v>0</v>
      </c>
      <c r="L18" s="86">
        <v>0</v>
      </c>
      <c r="M18" s="84">
        <v>0</v>
      </c>
      <c r="N18" s="85">
        <v>0</v>
      </c>
      <c r="O18" s="87">
        <v>0</v>
      </c>
      <c r="P18" s="89">
        <v>0</v>
      </c>
      <c r="Q18" s="85">
        <v>0</v>
      </c>
      <c r="R18" s="86">
        <v>0</v>
      </c>
      <c r="S18" s="84">
        <v>0</v>
      </c>
      <c r="T18" s="85">
        <v>0</v>
      </c>
      <c r="U18" s="87">
        <v>0</v>
      </c>
      <c r="V18" s="89">
        <v>0</v>
      </c>
      <c r="W18" s="86">
        <v>0</v>
      </c>
      <c r="X18" s="84">
        <v>0</v>
      </c>
      <c r="Y18" s="87">
        <v>0</v>
      </c>
      <c r="Z18" s="89">
        <v>0</v>
      </c>
      <c r="AA18" s="87">
        <v>0</v>
      </c>
      <c r="AB18" s="164">
        <f t="shared" si="0"/>
        <v>0</v>
      </c>
    </row>
    <row r="19" spans="2:28" s="57" customFormat="1" ht="19.8" customHeight="1" thickBot="1">
      <c r="B19" s="154"/>
      <c r="C19" s="143"/>
      <c r="D19" s="84">
        <v>0</v>
      </c>
      <c r="E19" s="85">
        <v>0</v>
      </c>
      <c r="F19" s="87">
        <v>0</v>
      </c>
      <c r="G19" s="99">
        <v>0</v>
      </c>
      <c r="H19" s="96">
        <v>0</v>
      </c>
      <c r="I19" s="212">
        <v>0</v>
      </c>
      <c r="J19" s="99">
        <v>0</v>
      </c>
      <c r="K19" s="95">
        <v>0</v>
      </c>
      <c r="L19" s="96">
        <v>0</v>
      </c>
      <c r="M19" s="94">
        <v>0</v>
      </c>
      <c r="N19" s="95">
        <v>0</v>
      </c>
      <c r="O19" s="97">
        <v>0</v>
      </c>
      <c r="P19" s="99">
        <v>0</v>
      </c>
      <c r="Q19" s="95">
        <v>0</v>
      </c>
      <c r="R19" s="96">
        <v>0</v>
      </c>
      <c r="S19" s="94">
        <v>0</v>
      </c>
      <c r="T19" s="95">
        <v>0</v>
      </c>
      <c r="U19" s="97">
        <v>0</v>
      </c>
      <c r="V19" s="99">
        <v>0</v>
      </c>
      <c r="W19" s="96">
        <v>0</v>
      </c>
      <c r="X19" s="94">
        <v>0</v>
      </c>
      <c r="Y19" s="97">
        <v>0</v>
      </c>
      <c r="Z19" s="99">
        <v>0</v>
      </c>
      <c r="AA19" s="97">
        <v>0</v>
      </c>
      <c r="AB19" s="165">
        <f t="shared" si="0"/>
        <v>0</v>
      </c>
    </row>
    <row r="20" spans="2:28" s="57" customFormat="1" ht="16.5" customHeight="1" thickBot="1">
      <c r="B20" s="131"/>
      <c r="C20" s="132"/>
      <c r="D20" s="49">
        <f t="shared" ref="D20:AA20" si="1">SUM(D10:D19)</f>
        <v>0</v>
      </c>
      <c r="E20" s="112">
        <f t="shared" si="1"/>
        <v>0</v>
      </c>
      <c r="F20" s="112">
        <f t="shared" si="1"/>
        <v>0</v>
      </c>
      <c r="G20" s="112">
        <f t="shared" si="1"/>
        <v>0</v>
      </c>
      <c r="H20" s="213">
        <f t="shared" si="1"/>
        <v>0</v>
      </c>
      <c r="I20" s="50">
        <f t="shared" si="1"/>
        <v>0</v>
      </c>
      <c r="J20" s="117">
        <f t="shared" si="1"/>
        <v>0</v>
      </c>
      <c r="K20" s="112">
        <f t="shared" si="1"/>
        <v>0</v>
      </c>
      <c r="L20" s="213">
        <f t="shared" si="1"/>
        <v>0</v>
      </c>
      <c r="M20" s="49">
        <f t="shared" si="1"/>
        <v>0</v>
      </c>
      <c r="N20" s="112">
        <f t="shared" si="1"/>
        <v>0</v>
      </c>
      <c r="O20" s="113">
        <f t="shared" si="1"/>
        <v>0</v>
      </c>
      <c r="P20" s="117">
        <f>SUM(P10:P19)</f>
        <v>0</v>
      </c>
      <c r="Q20" s="112">
        <f t="shared" si="1"/>
        <v>0</v>
      </c>
      <c r="R20" s="213">
        <f t="shared" si="1"/>
        <v>0</v>
      </c>
      <c r="S20" s="49">
        <f t="shared" si="1"/>
        <v>0</v>
      </c>
      <c r="T20" s="112">
        <f t="shared" si="1"/>
        <v>0</v>
      </c>
      <c r="U20" s="113">
        <f t="shared" si="1"/>
        <v>0</v>
      </c>
      <c r="V20" s="117">
        <f t="shared" si="1"/>
        <v>0</v>
      </c>
      <c r="W20" s="213">
        <f t="shared" si="1"/>
        <v>0</v>
      </c>
      <c r="X20" s="49">
        <f t="shared" si="1"/>
        <v>0</v>
      </c>
      <c r="Y20" s="113">
        <f t="shared" si="1"/>
        <v>0</v>
      </c>
      <c r="Z20" s="117">
        <f t="shared" si="1"/>
        <v>0</v>
      </c>
      <c r="AA20" s="113">
        <f t="shared" si="1"/>
        <v>0</v>
      </c>
      <c r="AB20" s="118">
        <f t="shared" si="0"/>
        <v>0</v>
      </c>
    </row>
    <row r="21" spans="2:28" s="151" customFormat="1" ht="13.8">
      <c r="F21" s="151">
        <f>SUM(D20:F20)</f>
        <v>0</v>
      </c>
      <c r="G21" s="152"/>
      <c r="H21" s="152">
        <f>SUM(G20:H20)</f>
        <v>0</v>
      </c>
      <c r="I21" s="152">
        <f>I20</f>
        <v>0</v>
      </c>
      <c r="J21" s="152"/>
      <c r="K21" s="152"/>
      <c r="L21" s="152">
        <f>SUM(J20:L20)</f>
        <v>0</v>
      </c>
      <c r="O21" s="151">
        <f>SUM(M20:O20)</f>
        <v>0</v>
      </c>
      <c r="Q21" s="152"/>
      <c r="R21" s="151">
        <f>SUM(P20:R20)</f>
        <v>0</v>
      </c>
      <c r="U21" s="151">
        <f>SUM(S20:U20)</f>
        <v>0</v>
      </c>
      <c r="W21" s="151">
        <f>SUM(V20:W20)</f>
        <v>0</v>
      </c>
      <c r="Y21" s="328">
        <f>SUM(X20:Y20)</f>
        <v>0</v>
      </c>
      <c r="AA21" s="151">
        <f>SUM(Z20:AA20)</f>
        <v>0</v>
      </c>
      <c r="AB21" s="328"/>
    </row>
    <row r="22" spans="2:28" s="134" customFormat="1"/>
    <row r="23" spans="2:28" s="134" customFormat="1"/>
    <row r="24" spans="2:28" s="134" customFormat="1"/>
    <row r="25" spans="2:28" s="134" customFormat="1"/>
    <row r="26" spans="2:28">
      <c r="B26" s="134"/>
    </row>
  </sheetData>
  <mergeCells count="19">
    <mergeCell ref="Z7:AA7"/>
    <mergeCell ref="D9:F9"/>
    <mergeCell ref="G9:H9"/>
    <mergeCell ref="J9:L9"/>
    <mergeCell ref="M9:O9"/>
    <mergeCell ref="P9:R9"/>
    <mergeCell ref="S9:U9"/>
    <mergeCell ref="V9:W9"/>
    <mergeCell ref="X9:Y9"/>
    <mergeCell ref="Z9:AA9"/>
    <mergeCell ref="D6:AB6"/>
    <mergeCell ref="D7:F7"/>
    <mergeCell ref="G7:H7"/>
    <mergeCell ref="J7:L7"/>
    <mergeCell ref="M7:O7"/>
    <mergeCell ref="P7:R7"/>
    <mergeCell ref="S7:U7"/>
    <mergeCell ref="V7:W7"/>
    <mergeCell ref="X7:Y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TQF&amp;PLO</vt:lpstr>
      <vt:lpstr>คำชี้แจง+ตย.</vt:lpstr>
      <vt:lpstr>ทฤษฎี(หลักสูตร 60)</vt:lpstr>
      <vt:lpstr>ทดลอง(หลักสูตร 60)</vt:lpstr>
      <vt:lpstr>ปฏิบัติ(หลักสูตร 60)</vt:lpstr>
      <vt:lpstr>ทฤษฎี(หลักสูตร 65)</vt:lpstr>
      <vt:lpstr>ทดลอง(หลักสูตร 65)</vt:lpstr>
      <vt:lpstr>ปฏิบัติ(หลักสูตร65)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Naruemon</cp:lastModifiedBy>
  <cp:lastPrinted>2021-07-05T09:33:25Z</cp:lastPrinted>
  <dcterms:created xsi:type="dcterms:W3CDTF">2019-05-28T14:08:11Z</dcterms:created>
  <dcterms:modified xsi:type="dcterms:W3CDTF">2022-07-19T03:25:43Z</dcterms:modified>
</cp:coreProperties>
</file>